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[1]Титульный!$G$21</definedName>
    <definedName name="godEnd">[1]Титульный!$G$13</definedName>
    <definedName name="godStart">[1]Титульный!$G$12</definedName>
    <definedName name="objective_of_IPR">[1]TEHSHEET!$AH$2:$AH$6</definedName>
    <definedName name="org">[1]Титульный!$G$19</definedName>
    <definedName name="source_of_funding">[1]TEHSHEET!$AF$2:$AF$13</definedName>
  </definedNames>
  <calcPr calcId="145621"/>
</workbook>
</file>

<file path=xl/calcChain.xml><?xml version="1.0" encoding="utf-8"?>
<calcChain xmlns="http://schemas.openxmlformats.org/spreadsheetml/2006/main">
  <c r="E14" i="1" l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E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 s="1"/>
  <c r="C5" i="1"/>
  <c r="A1" i="1"/>
</calcChain>
</file>

<file path=xl/sharedStrings.xml><?xml version="1.0" encoding="utf-8"?>
<sst xmlns="http://schemas.openxmlformats.org/spreadsheetml/2006/main" count="314" uniqueCount="126">
  <si>
    <t>№ п/п</t>
  </si>
  <si>
    <t>Наименование показателя</t>
  </si>
  <si>
    <t>Значение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</si>
  <si>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</si>
  <si>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</si>
  <si>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</si>
  <si>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</si>
  <si>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</si>
  <si>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</si>
  <si>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</si>
  <si>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</si>
  <si>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</si>
  <si>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</si>
  <si>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</si>
  <si>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Мероприятие 12</t>
  </si>
  <si>
    <t>Мероприятие 13</t>
  </si>
  <si>
    <t>Мероприятие 14</t>
  </si>
  <si>
    <t>Мероприятие 15</t>
  </si>
  <si>
    <t>Мероприятие 16</t>
  </si>
  <si>
    <t>Мероприятие 17</t>
  </si>
  <si>
    <t>Мероприятие 18</t>
  </si>
  <si>
    <t>Мероприятие 19</t>
  </si>
  <si>
    <t>Мероприятие 20</t>
  </si>
  <si>
    <t>Мероприятие 21</t>
  </si>
  <si>
    <t>Мероприятие 22</t>
  </si>
  <si>
    <t>Мероприятие 23</t>
  </si>
  <si>
    <t>Мероприятие 24</t>
  </si>
  <si>
    <t>Мероприятие 25</t>
  </si>
  <si>
    <t>Добавить мероприятие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</si>
  <si>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</si>
  <si>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</si>
  <si>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</si>
  <si>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</si>
  <si>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</si>
  <si>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</si>
  <si>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</si>
  <si>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</si>
  <si>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</si>
  <si>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</si>
  <si>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</si>
  <si>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</si>
  <si>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</si>
  <si>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</si>
  <si>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</si>
  <si>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</si>
  <si>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</si>
  <si>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</si>
  <si>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</si>
  <si>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</si>
  <si>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</si>
  <si>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</si>
  <si>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</si>
  <si>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</si>
  <si>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</si>
  <si>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</si>
  <si>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Наименование инвестиционной программы (мероприятия)</t>
  </si>
  <si>
    <t>Инвестиционная программа муниципального предприятия г.о. Саранск "Саранское водопроводно-канализационное хозяйство" по развитию сетей водоснабжения и водоотведения объектов капитального строительства г.о. Саранск на 2011-2014 годы</t>
  </si>
  <si>
    <t>Строительство напорного канализационного коллектора Д-700 мм (3200 п.м.) от КНС № 6 до КНС № 3</t>
  </si>
  <si>
    <t>Строительство КНС (10 т.м3/сут) проектируемого микрорайона в пойме р.Тавла</t>
  </si>
  <si>
    <t>Строительство двух ниток напорного канализационного коллектора Д-225 мм (2 х 600 п.м.) от КНС № 19 до камеры гашения</t>
  </si>
  <si>
    <t>Строительство КНС малоэтажной застройки п.Луховка</t>
  </si>
  <si>
    <t>Строительство КНС малоэтажной застройки п.Ялга</t>
  </si>
  <si>
    <t>Строительство 2-х напорных коллекторов Д-110 (2 х 150 п.м.) от проектируемой КНС малоэтажной застройки п.Ялга до приемной камеры КНС № 8</t>
  </si>
  <si>
    <t>Модернизация КНС № 2</t>
  </si>
  <si>
    <t>Модернизация КНС № 6</t>
  </si>
  <si>
    <t>Модернизация  КНС № 4</t>
  </si>
  <si>
    <t>Модернизация КНС № 19</t>
  </si>
  <si>
    <t>Модернизация КНС п.Луховка</t>
  </si>
  <si>
    <t>Цель инвестиционной программы</t>
  </si>
  <si>
    <t>прочее</t>
  </si>
  <si>
    <t>х</t>
  </si>
  <si>
    <t>Срок начала реализации инвестиционной программы</t>
  </si>
  <si>
    <t>01.01.2011</t>
  </si>
  <si>
    <t>01.01.2012</t>
  </si>
  <si>
    <t>01.01.2013</t>
  </si>
  <si>
    <t>01.01.2014</t>
  </si>
  <si>
    <t>Срок окончания реализации инвестиционной программы</t>
  </si>
  <si>
    <t>31.12.2014</t>
  </si>
  <si>
    <t>31.12.2013</t>
  </si>
  <si>
    <t>31.12.2011</t>
  </si>
  <si>
    <t>31.12.2012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</si>
  <si>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весь период реализации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</t>
    </r>
  </si>
  <si>
    <t>5.1</t>
  </si>
  <si>
    <t>плата за подключение</t>
  </si>
  <si>
    <t>Добавить источники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</si>
  <si>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отчетный период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</t>
    </r>
  </si>
  <si>
    <t>6.1</t>
  </si>
  <si>
    <t>Эффективность реализации инвестиционной программы (включая изменения технико-экономических показателей организации)</t>
  </si>
  <si>
    <t>7.1</t>
  </si>
  <si>
    <t>Срок окупаемости, лет</t>
  </si>
  <si>
    <t>План на отчетный период</t>
  </si>
  <si>
    <t>Факт на начало реализации программы**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</si>
  <si>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</si>
  <si>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</si>
  <si>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</si>
  <si>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</si>
  <si>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</si>
  <si>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и неучтенного потребления (%)</t>
  </si>
  <si>
    <t>7.5</t>
  </si>
  <si>
    <t>Численность населения, пользующегося услугами данной организации, чел.</t>
  </si>
  <si>
    <t>7.6</t>
  </si>
  <si>
    <t>Удельное водоотведение, куб.м/чел</t>
  </si>
  <si>
    <t>7.7</t>
  </si>
  <si>
    <t>Количество аварий на 1 км сетей водоотведения, ед.</t>
  </si>
  <si>
    <t>7.8</t>
  </si>
  <si>
    <t>Производительность труда, куб.м/чел.</t>
  </si>
  <si>
    <t>Добавить показатель</t>
  </si>
  <si>
    <t>Удалить мероприятие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</si>
  <si>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</si>
  <si>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</si>
  <si>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**</t>
  </si>
  <si>
    <t>На последнюю дату отчетного периода, предшествующего периоду начала реализации инвестиционной программы.</t>
  </si>
  <si>
    <t>Строительство канализационного коллектора Д-225 мм (500 п.м.) в 1 микрорайоне "Химмаш"</t>
  </si>
  <si>
    <t>Строительство двух напорных коллекторов Д-450 мм (800 п.м.) от проектируемой  КНС до поймы р.Тавла</t>
  </si>
  <si>
    <t>Строительство напорного канализационного коллектора Д-700 мм (2500 мм) от КНС № 4 до камеры гашения в Северном тупике</t>
  </si>
  <si>
    <t>Строительство 2-х напорных коллекторов Д-225 (2 х 1200 п.м.) от КНС п.Луховка-1</t>
  </si>
  <si>
    <t xml:space="preserve">Реконструкция канализационного коллектора Д-400 мм с увеличением на Д-500 мм (2000 п.м.) в районе Северо-восточного шоссе  и реконструция самотечного канализационного коллектора Д-500 мм с увеличением на Д-1000 мм (700 п.м.) до КНС № 6  </t>
  </si>
  <si>
    <t xml:space="preserve">Строительство самотечного канализационного коллектора Д-160 мм (900 п.м.) от малоэтажной застройки п.Николаевка до камеры гашения  и внутриплощадочная канализация </t>
  </si>
  <si>
    <t xml:space="preserve">Строительство напорного коллектора Д-160 мм (1300 п.м.) от проектируемой малоэтажной застройки п.Луховка </t>
  </si>
  <si>
    <t>Строительство напорного коллектора Д-225 мм (4000 п.м.) от КНС п.Луховка до КНС п.Луховка-1</t>
  </si>
  <si>
    <t>Реконструкция канализационного коллектора Д-400 мм (2530 п.м.) в центральной Северо-восточной части города</t>
  </si>
  <si>
    <t xml:space="preserve">Строительство КНС в районе Посопа со строительством напорного коллектора Д-225 мм </t>
  </si>
  <si>
    <t>Строительство канализационного коллектора Д-315 мм (585 п.м.) в районе отеля "Олимпия"</t>
  </si>
  <si>
    <t>Строительство самотечного канализационного коллектора Д-315 мм (490 п.м.)  в районе Горбольницы №3</t>
  </si>
  <si>
    <t>Строительство канализационного коллектора Д-160 мм (445 п.м.) в районе Троицкой церкви</t>
  </si>
  <si>
    <t>Модернизация КНС п.Луховка-1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</si>
</sst>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0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10"/>
      <name val="Arial Cyr"/>
      <charset val="204"/>
    </font>
    <font>
      <b/>
      <u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0"/>
      <color indexed="1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medium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3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4"/>
      </right>
      <top/>
      <bottom style="medium">
        <color indexed="63"/>
      </bottom>
      <diagonal/>
    </border>
  </borders>
  <cellStyleXfs count="6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0" xfId="0" applyFont="1" applyAlignment="1" applyProtection="1">
      <alignment vertical="top"/>
    </xf>
    <xf numFmtId="0" fontId="1" fillId="0" borderId="3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1" fillId="0" borderId="9" xfId="0" applyFont="1" applyBorder="1" applyAlignment="1" applyProtection="1">
      <alignment vertical="top"/>
    </xf>
    <xf numFmtId="0" fontId="1" fillId="0" borderId="26" xfId="0" applyFont="1" applyBorder="1" applyAlignment="1" applyProtection="1">
      <alignment vertical="top"/>
    </xf>
    <xf numFmtId="0" fontId="1" fillId="0" borderId="28" xfId="0" applyFont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1" applyFont="1" applyAlignment="1" applyProtection="1">
      <alignment vertical="top" wrapText="1"/>
    </xf>
    <xf numFmtId="0" fontId="2" fillId="3" borderId="4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1" fillId="0" borderId="4" xfId="1" applyFont="1" applyBorder="1" applyAlignment="1" applyProtection="1">
      <alignment vertical="top" wrapText="1"/>
    </xf>
    <xf numFmtId="0" fontId="2" fillId="3" borderId="7" xfId="0" applyNumberFormat="1" applyFont="1" applyFill="1" applyBorder="1" applyAlignment="1" applyProtection="1">
      <alignment horizontal="center" vertical="top" wrapText="1"/>
    </xf>
    <xf numFmtId="49" fontId="7" fillId="3" borderId="0" xfId="0" applyNumberFormat="1" applyFont="1" applyFill="1" applyBorder="1" applyAlignment="1" applyProtection="1">
      <alignment horizontal="center" vertical="top" wrapText="1"/>
    </xf>
    <xf numFmtId="0" fontId="1" fillId="0" borderId="0" xfId="1" applyFont="1" applyBorder="1" applyAlignment="1" applyProtection="1">
      <alignment vertical="top" wrapText="1"/>
    </xf>
    <xf numFmtId="49" fontId="2" fillId="3" borderId="10" xfId="0" applyNumberFormat="1" applyFont="1" applyFill="1" applyBorder="1" applyAlignment="1" applyProtection="1">
      <alignment horizontal="center" vertical="top"/>
    </xf>
    <xf numFmtId="49" fontId="2" fillId="5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2" fillId="6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10" xfId="1" applyFont="1" applyBorder="1" applyAlignment="1" applyProtection="1">
      <alignment vertical="top" wrapText="1"/>
    </xf>
    <xf numFmtId="0" fontId="1" fillId="0" borderId="11" xfId="1" applyFont="1" applyBorder="1" applyAlignment="1" applyProtection="1">
      <alignment vertical="top" wrapText="1"/>
    </xf>
    <xf numFmtId="0" fontId="2" fillId="5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top"/>
    </xf>
    <xf numFmtId="0" fontId="1" fillId="0" borderId="13" xfId="1" applyFont="1" applyBorder="1" applyAlignment="1" applyProtection="1">
      <alignment vertical="top" wrapText="1"/>
    </xf>
    <xf numFmtId="49" fontId="1" fillId="3" borderId="10" xfId="0" applyNumberFormat="1" applyFont="1" applyFill="1" applyBorder="1" applyAlignment="1" applyProtection="1">
      <alignment horizontal="center" vertical="top"/>
    </xf>
    <xf numFmtId="14" fontId="1" fillId="7" borderId="10" xfId="3" applyNumberFormat="1" applyFont="1" applyFill="1" applyBorder="1" applyAlignment="1" applyProtection="1">
      <alignment horizontal="center" vertical="top" wrapText="1"/>
    </xf>
    <xf numFmtId="2" fontId="2" fillId="7" borderId="10" xfId="0" applyNumberFormat="1" applyFont="1" applyFill="1" applyBorder="1" applyAlignment="1" applyProtection="1">
      <alignment horizontal="center" vertical="top"/>
    </xf>
    <xf numFmtId="2" fontId="2" fillId="7" borderId="12" xfId="0" applyNumberFormat="1" applyFont="1" applyFill="1" applyBorder="1" applyAlignment="1" applyProtection="1">
      <alignment horizontal="center" vertical="top"/>
    </xf>
    <xf numFmtId="2" fontId="1" fillId="7" borderId="10" xfId="0" applyNumberFormat="1" applyFont="1" applyFill="1" applyBorder="1" applyAlignment="1" applyProtection="1">
      <alignment horizontal="center" vertical="top"/>
    </xf>
    <xf numFmtId="2" fontId="1" fillId="6" borderId="10" xfId="0" applyNumberFormat="1" applyFont="1" applyFill="1" applyBorder="1" applyAlignment="1" applyProtection="1">
      <alignment horizontal="center" vertical="top"/>
      <protection locked="0"/>
    </xf>
    <xf numFmtId="49" fontId="11" fillId="4" borderId="14" xfId="4" applyNumberFormat="1" applyFont="1" applyFill="1" applyBorder="1" applyAlignment="1" applyProtection="1">
      <alignment horizontal="center" vertical="top"/>
    </xf>
    <xf numFmtId="0" fontId="6" fillId="4" borderId="15" xfId="2" applyFont="1" applyFill="1" applyBorder="1" applyAlignment="1" applyProtection="1">
      <alignment vertical="top"/>
    </xf>
    <xf numFmtId="0" fontId="12" fillId="4" borderId="15" xfId="4" applyFont="1" applyFill="1" applyBorder="1" applyAlignment="1" applyProtection="1">
      <alignment horizontal="center" vertical="top"/>
    </xf>
    <xf numFmtId="0" fontId="12" fillId="4" borderId="16" xfId="4" applyFont="1" applyFill="1" applyBorder="1" applyAlignment="1" applyProtection="1">
      <alignment horizontal="center" vertical="top"/>
    </xf>
    <xf numFmtId="0" fontId="12" fillId="8" borderId="12" xfId="4" applyFont="1" applyFill="1" applyBorder="1" applyAlignment="1" applyProtection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</xf>
    <xf numFmtId="0" fontId="6" fillId="8" borderId="12" xfId="5" applyFont="1" applyFill="1" applyBorder="1" applyAlignment="1" applyProtection="1">
      <alignment horizontal="left" vertical="top"/>
    </xf>
    <xf numFmtId="0" fontId="1" fillId="0" borderId="10" xfId="0" applyFont="1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49" fontId="11" fillId="4" borderId="17" xfId="4" applyNumberFormat="1" applyFont="1" applyFill="1" applyBorder="1" applyAlignment="1" applyProtection="1">
      <alignment horizontal="center" vertical="top"/>
    </xf>
    <xf numFmtId="0" fontId="6" fillId="4" borderId="18" xfId="2" applyFont="1" applyFill="1" applyBorder="1" applyAlignment="1" applyProtection="1">
      <alignment vertical="top"/>
    </xf>
    <xf numFmtId="0" fontId="12" fillId="4" borderId="18" xfId="4" applyFont="1" applyFill="1" applyBorder="1" applyAlignment="1" applyProtection="1">
      <alignment horizontal="center" vertical="top"/>
    </xf>
    <xf numFmtId="0" fontId="12" fillId="4" borderId="19" xfId="4" applyFont="1" applyFill="1" applyBorder="1" applyAlignment="1" applyProtection="1">
      <alignment horizontal="center" vertical="top"/>
    </xf>
    <xf numFmtId="0" fontId="1" fillId="0" borderId="20" xfId="1" applyFont="1" applyBorder="1" applyAlignment="1" applyProtection="1">
      <alignment vertical="top" wrapText="1"/>
    </xf>
    <xf numFmtId="0" fontId="1" fillId="0" borderId="21" xfId="1" applyFont="1" applyBorder="1" applyAlignment="1" applyProtection="1">
      <alignment vertical="top" wrapText="1"/>
    </xf>
    <xf numFmtId="0" fontId="2" fillId="3" borderId="22" xfId="0" applyNumberFormat="1" applyFont="1" applyFill="1" applyBorder="1" applyAlignment="1" applyProtection="1">
      <alignment horizontal="center" vertical="top"/>
    </xf>
    <xf numFmtId="0" fontId="1" fillId="3" borderId="23" xfId="0" applyNumberFormat="1" applyFont="1" applyFill="1" applyBorder="1" applyAlignment="1" applyProtection="1">
      <alignment vertical="top"/>
    </xf>
    <xf numFmtId="0" fontId="6" fillId="3" borderId="23" xfId="2" applyFont="1" applyFill="1" applyBorder="1" applyAlignment="1" applyProtection="1">
      <alignment horizontal="center" vertical="top"/>
    </xf>
    <xf numFmtId="0" fontId="1" fillId="0" borderId="23" xfId="1" applyFont="1" applyBorder="1" applyAlignment="1" applyProtection="1">
      <alignment vertical="top" wrapText="1"/>
    </xf>
    <xf numFmtId="0" fontId="1" fillId="0" borderId="24" xfId="1" applyFont="1" applyBorder="1" applyAlignment="1" applyProtection="1">
      <alignment vertical="top" wrapText="1"/>
    </xf>
    <xf numFmtId="0" fontId="2" fillId="3" borderId="25" xfId="0" applyNumberFormat="1" applyFont="1" applyFill="1" applyBorder="1" applyAlignment="1" applyProtection="1">
      <alignment vertical="top"/>
    </xf>
    <xf numFmtId="0" fontId="1" fillId="3" borderId="25" xfId="0" applyNumberFormat="1" applyFont="1" applyFill="1" applyBorder="1" applyAlignment="1" applyProtection="1">
      <alignment vertical="top"/>
    </xf>
    <xf numFmtId="0" fontId="1" fillId="0" borderId="25" xfId="1" applyFont="1" applyBorder="1" applyAlignment="1" applyProtection="1">
      <alignment vertical="top" wrapText="1"/>
    </xf>
    <xf numFmtId="0" fontId="2" fillId="3" borderId="0" xfId="0" applyNumberFormat="1" applyFont="1" applyFill="1" applyBorder="1" applyAlignment="1" applyProtection="1">
      <alignment horizontal="right" vertical="top"/>
    </xf>
    <xf numFmtId="0" fontId="0" fillId="3" borderId="0" xfId="0" applyNumberFormat="1" applyFill="1" applyBorder="1" applyAlignment="1" applyProtection="1">
      <alignment vertical="top"/>
    </xf>
    <xf numFmtId="0" fontId="2" fillId="3" borderId="0" xfId="0" applyNumberFormat="1" applyFont="1" applyFill="1" applyBorder="1" applyAlignment="1" applyProtection="1">
      <alignment vertical="top" wrapText="1"/>
    </xf>
    <xf numFmtId="0" fontId="1" fillId="3" borderId="27" xfId="0" applyNumberFormat="1" applyFont="1" applyFill="1" applyBorder="1" applyAlignment="1" applyProtection="1">
      <alignment vertical="top"/>
    </xf>
    <xf numFmtId="49" fontId="1" fillId="3" borderId="10" xfId="0" applyNumberFormat="1" applyFont="1" applyFill="1" applyBorder="1" applyAlignment="1" applyProtection="1">
      <alignment horizontal="center" vertical="top"/>
    </xf>
    <xf numFmtId="0" fontId="0" fillId="0" borderId="10" xfId="0" applyFill="1" applyBorder="1" applyAlignment="1" applyProtection="1">
      <alignment horizontal="left" vertical="top" wrapText="1"/>
    </xf>
    <xf numFmtId="0" fontId="1" fillId="0" borderId="10" xfId="0" applyFont="1" applyFill="1" applyBorder="1" applyAlignment="1" applyProtection="1">
      <alignment horizontal="left" vertical="top" wrapText="1"/>
    </xf>
    <xf numFmtId="0" fontId="1" fillId="3" borderId="10" xfId="0" applyFont="1" applyFill="1" applyBorder="1" applyAlignment="1" applyProtection="1">
      <alignment horizontal="left" vertical="top" wrapText="1"/>
    </xf>
    <xf numFmtId="0" fontId="2" fillId="3" borderId="10" xfId="0" applyNumberFormat="1" applyFont="1" applyFill="1" applyBorder="1" applyAlignment="1" applyProtection="1">
      <alignment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vertical="top" wrapText="1"/>
    </xf>
    <xf numFmtId="0" fontId="1" fillId="5" borderId="10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2" xfId="0" applyNumberFormat="1" applyFont="1" applyFill="1" applyBorder="1" applyAlignment="1" applyProtection="1">
      <alignment horizontal="center" vertical="top" wrapText="1"/>
    </xf>
    <xf numFmtId="0" fontId="2" fillId="3" borderId="7" xfId="0" applyNumberFormat="1" applyFont="1" applyFill="1" applyBorder="1" applyAlignment="1" applyProtection="1">
      <alignment horizontal="center" vertical="top" wrapText="1"/>
    </xf>
    <xf numFmtId="0" fontId="6" fillId="4" borderId="7" xfId="2" applyFont="1" applyFill="1" applyBorder="1" applyAlignment="1" applyProtection="1">
      <alignment horizontal="center" vertical="top" wrapText="1"/>
    </xf>
    <xf numFmtId="0" fontId="6" fillId="4" borderId="8" xfId="2" applyFont="1" applyFill="1" applyBorder="1" applyAlignment="1" applyProtection="1">
      <alignment horizontal="center" vertical="top" wrapText="1"/>
    </xf>
    <xf numFmtId="49" fontId="7" fillId="3" borderId="0" xfId="0" applyNumberFormat="1" applyFont="1" applyFill="1" applyBorder="1" applyAlignment="1" applyProtection="1">
      <alignment horizontal="center" vertical="top" wrapText="1"/>
    </xf>
  </cellXfs>
  <cellStyles count="6">
    <cellStyle name="Гиперссылка" xfId="2" builtinId="8"/>
    <cellStyle name="Гиперссылка 3" xfId="5"/>
    <cellStyle name="Обычный" xfId="0" builtinId="0"/>
    <cellStyle name="Обычный_Forma_5 2" xfId="1"/>
    <cellStyle name="Обычный_ЖКУ_проект3" xfId="3"/>
    <cellStyle name="Обычный_Котёл Сбыты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Application%20Data/Opera/Opera/temporary_downloads/JKH.OPEN.INFO.TARIFF.VO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G12" t="str">
            <v>01.01.2012</v>
          </cell>
        </row>
        <row r="13">
          <cell r="G13" t="str">
            <v>31.12.2012</v>
          </cell>
        </row>
        <row r="19">
          <cell r="G19" t="str">
            <v>МП г.о. Саранск "Саранское водопровдно-канализационное хозяйство"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AF2" t="str">
            <v>кредиты банков</v>
          </cell>
          <cell r="AH2" t="str">
            <v>автоматизация (с уменьшением штата)</v>
          </cell>
        </row>
        <row r="3">
          <cell r="AF3" t="str">
            <v>кредиты иностранных банков</v>
          </cell>
          <cell r="AH3" t="str">
            <v>уменьшение удельных затрат (повышение КПД насоса/станции/системы)</v>
          </cell>
        </row>
        <row r="4">
          <cell r="AF4" t="str">
            <v>заемные ср-ва др. организаций</v>
          </cell>
          <cell r="AH4" t="str">
            <v>уменьшение издержек на производство</v>
          </cell>
        </row>
        <row r="5">
          <cell r="AF5" t="str">
            <v>федеральный бюджет</v>
          </cell>
          <cell r="AH5" t="str">
            <v>снижение аварийности (насосные станции/сети)</v>
          </cell>
        </row>
        <row r="6">
          <cell r="AF6" t="str">
            <v>бюджет субъекта РФ</v>
          </cell>
          <cell r="AH6" t="str">
            <v>прочее</v>
          </cell>
        </row>
        <row r="7">
          <cell r="AF7" t="str">
            <v>бюджет муниципального образования</v>
          </cell>
        </row>
        <row r="8">
          <cell r="AF8" t="str">
            <v>ср-ва внебюджетных фондов</v>
          </cell>
        </row>
        <row r="9">
          <cell r="AF9" t="str">
            <v>прибыль, направляемая на инвестиции</v>
          </cell>
        </row>
        <row r="10">
          <cell r="AF10" t="str">
            <v>амортизация</v>
          </cell>
        </row>
        <row r="11">
          <cell r="AF11" t="str">
            <v>инвестиционная надбавка к тарифу</v>
          </cell>
        </row>
        <row r="12">
          <cell r="AF12" t="str">
            <v>плата за подключение</v>
          </cell>
        </row>
        <row r="13">
          <cell r="AF13" t="str">
            <v>прочие средства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6" workbookViewId="0">
      <selection activeCell="G6" sqref="G6"/>
    </sheetView>
  </sheetViews>
  <sheetFormatPr defaultRowHeight="15" x14ac:dyDescent="0.25"/>
  <sheetData>
    <row r="1" spans="1:33" ht="15.75" thickBot="1" x14ac:dyDescent="0.3">
      <c r="A1" s="66" t="str">
        <f>IF(org="","",IF(fil="",org,org &amp; " (" &amp; fil &amp; ")")) &amp; IF(OR(godStart="",godEnd=""),"",", "&amp;YEAR(godStart)&amp; "-" &amp; YEAR(godEnd)&amp;" гг.")</f>
        <v>МП г.о. Саранск "Саранское водопровдно-канализационное хозяйство", 2012-2012 гг.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3" x14ac:dyDescent="0.25">
      <c r="A2" s="1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1"/>
    </row>
    <row r="3" spans="1:33" x14ac:dyDescent="0.25">
      <c r="A3" s="2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3"/>
    </row>
    <row r="4" spans="1:33" ht="23.25" thickBot="1" x14ac:dyDescent="0.3">
      <c r="A4" s="4"/>
      <c r="B4" s="14" t="s">
        <v>0</v>
      </c>
      <c r="C4" s="68" t="s">
        <v>1</v>
      </c>
      <c r="D4" s="68"/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18</v>
      </c>
      <c r="V4" s="14" t="s">
        <v>19</v>
      </c>
      <c r="W4" s="14" t="s">
        <v>20</v>
      </c>
      <c r="X4" s="14" t="s">
        <v>21</v>
      </c>
      <c r="Y4" s="14" t="s">
        <v>22</v>
      </c>
      <c r="Z4" s="14" t="s">
        <v>23</v>
      </c>
      <c r="AA4" s="14" t="s">
        <v>24</v>
      </c>
      <c r="AB4" s="14" t="s">
        <v>25</v>
      </c>
      <c r="AC4" s="14" t="s">
        <v>26</v>
      </c>
      <c r="AD4" s="14" t="s">
        <v>27</v>
      </c>
      <c r="AE4" s="69" t="s">
        <v>28</v>
      </c>
      <c r="AF4" s="70"/>
      <c r="AG4" s="5"/>
    </row>
    <row r="5" spans="1:33" x14ac:dyDescent="0.25">
      <c r="A5" s="4"/>
      <c r="B5" s="15">
        <v>1</v>
      </c>
      <c r="C5" s="71">
        <f>B5+1</f>
        <v>2</v>
      </c>
      <c r="D5" s="71"/>
      <c r="E5" s="15" t="s">
        <v>29</v>
      </c>
      <c r="F5" s="15" t="s">
        <v>30</v>
      </c>
      <c r="G5" s="15" t="s">
        <v>31</v>
      </c>
      <c r="H5" s="15" t="s">
        <v>32</v>
      </c>
      <c r="I5" s="15" t="s">
        <v>33</v>
      </c>
      <c r="J5" s="15" t="s">
        <v>34</v>
      </c>
      <c r="K5" s="15" t="s">
        <v>35</v>
      </c>
      <c r="L5" s="15" t="s">
        <v>36</v>
      </c>
      <c r="M5" s="15" t="s">
        <v>37</v>
      </c>
      <c r="N5" s="15" t="s">
        <v>38</v>
      </c>
      <c r="O5" s="15" t="s">
        <v>39</v>
      </c>
      <c r="P5" s="15" t="s">
        <v>40</v>
      </c>
      <c r="Q5" s="15" t="s">
        <v>41</v>
      </c>
      <c r="R5" s="15" t="s">
        <v>42</v>
      </c>
      <c r="S5" s="15" t="s">
        <v>43</v>
      </c>
      <c r="T5" s="15" t="s">
        <v>44</v>
      </c>
      <c r="U5" s="15" t="s">
        <v>45</v>
      </c>
      <c r="V5" s="15" t="s">
        <v>46</v>
      </c>
      <c r="W5" s="15" t="s">
        <v>47</v>
      </c>
      <c r="X5" s="15" t="s">
        <v>48</v>
      </c>
      <c r="Y5" s="15" t="s">
        <v>49</v>
      </c>
      <c r="Z5" s="15" t="s">
        <v>50</v>
      </c>
      <c r="AA5" s="15" t="s">
        <v>51</v>
      </c>
      <c r="AB5" s="15" t="s">
        <v>52</v>
      </c>
      <c r="AC5" s="15" t="s">
        <v>53</v>
      </c>
      <c r="AD5" s="15" t="s">
        <v>54</v>
      </c>
      <c r="AE5" s="16"/>
      <c r="AF5" s="16"/>
      <c r="AG5" s="5"/>
    </row>
    <row r="6" spans="1:33" ht="393.75" x14ac:dyDescent="0.25">
      <c r="A6" s="4"/>
      <c r="B6" s="17">
        <v>1</v>
      </c>
      <c r="C6" s="62" t="s">
        <v>55</v>
      </c>
      <c r="D6" s="62"/>
      <c r="E6" s="18" t="s">
        <v>56</v>
      </c>
      <c r="F6" s="19" t="s">
        <v>57</v>
      </c>
      <c r="G6" s="19" t="s">
        <v>112</v>
      </c>
      <c r="H6" s="19" t="s">
        <v>58</v>
      </c>
      <c r="I6" s="19" t="s">
        <v>113</v>
      </c>
      <c r="J6" s="19" t="s">
        <v>59</v>
      </c>
      <c r="K6" s="19" t="s">
        <v>114</v>
      </c>
      <c r="L6" s="19" t="s">
        <v>115</v>
      </c>
      <c r="M6" s="19" t="s">
        <v>116</v>
      </c>
      <c r="N6" s="19" t="s">
        <v>60</v>
      </c>
      <c r="O6" s="19" t="s">
        <v>61</v>
      </c>
      <c r="P6" s="19" t="s">
        <v>117</v>
      </c>
      <c r="Q6" s="19" t="s">
        <v>62</v>
      </c>
      <c r="R6" s="19" t="s">
        <v>118</v>
      </c>
      <c r="S6" s="19" t="s">
        <v>119</v>
      </c>
      <c r="T6" s="19" t="s">
        <v>120</v>
      </c>
      <c r="U6" s="19" t="s">
        <v>121</v>
      </c>
      <c r="V6" s="19" t="s">
        <v>122</v>
      </c>
      <c r="W6" s="19" t="s">
        <v>123</v>
      </c>
      <c r="X6" s="19" t="s">
        <v>124</v>
      </c>
      <c r="Y6" s="19" t="s">
        <v>63</v>
      </c>
      <c r="Z6" s="19" t="s">
        <v>125</v>
      </c>
      <c r="AA6" s="19" t="s">
        <v>64</v>
      </c>
      <c r="AB6" s="19" t="s">
        <v>65</v>
      </c>
      <c r="AC6" s="19" t="s">
        <v>66</v>
      </c>
      <c r="AD6" s="19" t="s">
        <v>67</v>
      </c>
      <c r="AE6" s="20"/>
      <c r="AF6" s="21"/>
      <c r="AG6" s="5"/>
    </row>
    <row r="7" spans="1:33" x14ac:dyDescent="0.25">
      <c r="A7" s="4"/>
      <c r="B7" s="17">
        <v>2</v>
      </c>
      <c r="C7" s="62" t="s">
        <v>68</v>
      </c>
      <c r="D7" s="62" t="s">
        <v>68</v>
      </c>
      <c r="E7" s="22" t="s">
        <v>69</v>
      </c>
      <c r="F7" s="23" t="s">
        <v>70</v>
      </c>
      <c r="G7" s="23" t="s">
        <v>70</v>
      </c>
      <c r="H7" s="23" t="s">
        <v>70</v>
      </c>
      <c r="I7" s="23" t="s">
        <v>70</v>
      </c>
      <c r="J7" s="23" t="s">
        <v>70</v>
      </c>
      <c r="K7" s="23" t="s">
        <v>70</v>
      </c>
      <c r="L7" s="23" t="s">
        <v>70</v>
      </c>
      <c r="M7" s="23" t="s">
        <v>70</v>
      </c>
      <c r="N7" s="23" t="s">
        <v>70</v>
      </c>
      <c r="O7" s="23" t="s">
        <v>70</v>
      </c>
      <c r="P7" s="23" t="s">
        <v>70</v>
      </c>
      <c r="Q7" s="23" t="s">
        <v>70</v>
      </c>
      <c r="R7" s="23" t="s">
        <v>70</v>
      </c>
      <c r="S7" s="23" t="s">
        <v>70</v>
      </c>
      <c r="T7" s="23" t="s">
        <v>70</v>
      </c>
      <c r="U7" s="23" t="s">
        <v>70</v>
      </c>
      <c r="V7" s="23" t="s">
        <v>70</v>
      </c>
      <c r="W7" s="23" t="s">
        <v>70</v>
      </c>
      <c r="X7" s="23" t="s">
        <v>70</v>
      </c>
      <c r="Y7" s="23" t="s">
        <v>70</v>
      </c>
      <c r="Z7" s="23" t="s">
        <v>70</v>
      </c>
      <c r="AA7" s="23" t="s">
        <v>70</v>
      </c>
      <c r="AB7" s="23" t="s">
        <v>70</v>
      </c>
      <c r="AC7" s="23" t="s">
        <v>70</v>
      </c>
      <c r="AD7" s="23" t="s">
        <v>70</v>
      </c>
      <c r="AE7" s="20"/>
      <c r="AF7" s="24"/>
      <c r="AG7" s="5"/>
    </row>
    <row r="8" spans="1:33" ht="22.5" x14ac:dyDescent="0.25">
      <c r="A8" s="4"/>
      <c r="B8" s="25">
        <v>3</v>
      </c>
      <c r="C8" s="63" t="s">
        <v>71</v>
      </c>
      <c r="D8" s="63"/>
      <c r="E8" s="26" t="s">
        <v>72</v>
      </c>
      <c r="F8" s="26" t="s">
        <v>73</v>
      </c>
      <c r="G8" s="26" t="s">
        <v>74</v>
      </c>
      <c r="H8" s="26" t="s">
        <v>72</v>
      </c>
      <c r="I8" s="26" t="s">
        <v>72</v>
      </c>
      <c r="J8" s="26" t="s">
        <v>73</v>
      </c>
      <c r="K8" s="26" t="s">
        <v>72</v>
      </c>
      <c r="L8" s="26" t="s">
        <v>73</v>
      </c>
      <c r="M8" s="26" t="s">
        <v>73</v>
      </c>
      <c r="N8" s="26" t="s">
        <v>72</v>
      </c>
      <c r="O8" s="26" t="s">
        <v>73</v>
      </c>
      <c r="P8" s="26" t="s">
        <v>72</v>
      </c>
      <c r="Q8" s="26" t="s">
        <v>73</v>
      </c>
      <c r="R8" s="26" t="s">
        <v>73</v>
      </c>
      <c r="S8" s="26" t="s">
        <v>73</v>
      </c>
      <c r="T8" s="26" t="s">
        <v>74</v>
      </c>
      <c r="U8" s="26" t="s">
        <v>75</v>
      </c>
      <c r="V8" s="26" t="s">
        <v>75</v>
      </c>
      <c r="W8" s="26" t="s">
        <v>75</v>
      </c>
      <c r="X8" s="26" t="s">
        <v>72</v>
      </c>
      <c r="Y8" s="26" t="s">
        <v>72</v>
      </c>
      <c r="Z8" s="26" t="s">
        <v>73</v>
      </c>
      <c r="AA8" s="26" t="s">
        <v>72</v>
      </c>
      <c r="AB8" s="26" t="s">
        <v>72</v>
      </c>
      <c r="AC8" s="26" t="s">
        <v>73</v>
      </c>
      <c r="AD8" s="26" t="s">
        <v>73</v>
      </c>
      <c r="AE8" s="20"/>
      <c r="AF8" s="24"/>
      <c r="AG8" s="5"/>
    </row>
    <row r="9" spans="1:33" ht="22.5" x14ac:dyDescent="0.25">
      <c r="A9" s="4"/>
      <c r="B9" s="25">
        <v>4</v>
      </c>
      <c r="C9" s="63" t="s">
        <v>76</v>
      </c>
      <c r="D9" s="63"/>
      <c r="E9" s="26" t="s">
        <v>77</v>
      </c>
      <c r="F9" s="26" t="s">
        <v>78</v>
      </c>
      <c r="G9" s="26" t="s">
        <v>78</v>
      </c>
      <c r="H9" s="26" t="s">
        <v>79</v>
      </c>
      <c r="I9" s="26" t="s">
        <v>79</v>
      </c>
      <c r="J9" s="26" t="s">
        <v>80</v>
      </c>
      <c r="K9" s="26" t="s">
        <v>80</v>
      </c>
      <c r="L9" s="26" t="s">
        <v>80</v>
      </c>
      <c r="M9" s="26" t="s">
        <v>78</v>
      </c>
      <c r="N9" s="26" t="s">
        <v>79</v>
      </c>
      <c r="O9" s="26" t="s">
        <v>80</v>
      </c>
      <c r="P9" s="26" t="s">
        <v>80</v>
      </c>
      <c r="Q9" s="26" t="s">
        <v>80</v>
      </c>
      <c r="R9" s="26" t="s">
        <v>80</v>
      </c>
      <c r="S9" s="26" t="s">
        <v>80</v>
      </c>
      <c r="T9" s="26" t="s">
        <v>77</v>
      </c>
      <c r="U9" s="26" t="s">
        <v>77</v>
      </c>
      <c r="V9" s="26" t="s">
        <v>77</v>
      </c>
      <c r="W9" s="26" t="s">
        <v>77</v>
      </c>
      <c r="X9" s="26" t="s">
        <v>79</v>
      </c>
      <c r="Y9" s="26" t="s">
        <v>79</v>
      </c>
      <c r="Z9" s="26" t="s">
        <v>80</v>
      </c>
      <c r="AA9" s="26" t="s">
        <v>80</v>
      </c>
      <c r="AB9" s="26" t="s">
        <v>80</v>
      </c>
      <c r="AC9" s="26" t="s">
        <v>80</v>
      </c>
      <c r="AD9" s="26" t="s">
        <v>80</v>
      </c>
      <c r="AE9" s="20"/>
      <c r="AF9" s="24"/>
      <c r="AG9" s="5"/>
    </row>
    <row r="10" spans="1:33" x14ac:dyDescent="0.25">
      <c r="A10" s="4"/>
      <c r="B10" s="17" t="s">
        <v>31</v>
      </c>
      <c r="C10" s="64" t="s">
        <v>81</v>
      </c>
      <c r="D10" s="64"/>
      <c r="E10" s="27">
        <f>SUM(F10:AE10)</f>
        <v>502356.50000000012</v>
      </c>
      <c r="F10" s="28">
        <f t="shared" ref="F10:AD10" si="0">SUM(F11:F12)</f>
        <v>30458.080000000002</v>
      </c>
      <c r="G10" s="28">
        <f t="shared" si="0"/>
        <v>1648.58</v>
      </c>
      <c r="H10" s="28">
        <f t="shared" si="0"/>
        <v>11109.35</v>
      </c>
      <c r="I10" s="28">
        <f t="shared" si="0"/>
        <v>3019.36</v>
      </c>
      <c r="J10" s="28">
        <f t="shared" si="0"/>
        <v>2130.19</v>
      </c>
      <c r="K10" s="28">
        <f t="shared" si="0"/>
        <v>42089.39</v>
      </c>
      <c r="L10" s="28">
        <f t="shared" si="0"/>
        <v>10532.83</v>
      </c>
      <c r="M10" s="28">
        <f t="shared" si="0"/>
        <v>23446.11</v>
      </c>
      <c r="N10" s="28">
        <f t="shared" si="0"/>
        <v>9132.7000000000007</v>
      </c>
      <c r="O10" s="28">
        <f t="shared" si="0"/>
        <v>9994.92</v>
      </c>
      <c r="P10" s="28">
        <f t="shared" si="0"/>
        <v>33650.44</v>
      </c>
      <c r="Q10" s="28">
        <f t="shared" si="0"/>
        <v>2764.85</v>
      </c>
      <c r="R10" s="28">
        <f t="shared" si="0"/>
        <v>7024.07</v>
      </c>
      <c r="S10" s="28">
        <f t="shared" si="0"/>
        <v>21289.27</v>
      </c>
      <c r="T10" s="28">
        <f t="shared" si="0"/>
        <v>4735.32</v>
      </c>
      <c r="U10" s="28">
        <f t="shared" si="0"/>
        <v>4906.4799999999996</v>
      </c>
      <c r="V10" s="28">
        <f t="shared" si="0"/>
        <v>845.16</v>
      </c>
      <c r="W10" s="28">
        <f t="shared" si="0"/>
        <v>748.91</v>
      </c>
      <c r="X10" s="28">
        <f t="shared" si="0"/>
        <v>109.58</v>
      </c>
      <c r="Y10" s="28">
        <f t="shared" si="0"/>
        <v>121765.3</v>
      </c>
      <c r="Z10" s="28">
        <f t="shared" si="0"/>
        <v>45846.84</v>
      </c>
      <c r="AA10" s="28">
        <f t="shared" si="0"/>
        <v>27963.62</v>
      </c>
      <c r="AB10" s="28">
        <f t="shared" si="0"/>
        <v>36202.080000000002</v>
      </c>
      <c r="AC10" s="28">
        <f t="shared" si="0"/>
        <v>5096.2299999999996</v>
      </c>
      <c r="AD10" s="28">
        <f t="shared" si="0"/>
        <v>45846.84</v>
      </c>
      <c r="AE10" s="20"/>
      <c r="AF10" s="24"/>
      <c r="AG10" s="5"/>
    </row>
    <row r="11" spans="1:33" x14ac:dyDescent="0.25">
      <c r="A11" s="4"/>
      <c r="B11" s="25" t="s">
        <v>82</v>
      </c>
      <c r="C11" s="65" t="s">
        <v>83</v>
      </c>
      <c r="D11" s="65"/>
      <c r="E11" s="29">
        <f>SUM(F11:AE11)</f>
        <v>502356.50000000012</v>
      </c>
      <c r="F11" s="30">
        <v>30458.080000000002</v>
      </c>
      <c r="G11" s="30">
        <v>1648.58</v>
      </c>
      <c r="H11" s="30">
        <v>11109.35</v>
      </c>
      <c r="I11" s="30">
        <v>3019.36</v>
      </c>
      <c r="J11" s="30">
        <v>2130.19</v>
      </c>
      <c r="K11" s="30">
        <v>42089.39</v>
      </c>
      <c r="L11" s="30">
        <v>10532.83</v>
      </c>
      <c r="M11" s="30">
        <v>23446.11</v>
      </c>
      <c r="N11" s="30">
        <v>9132.7000000000007</v>
      </c>
      <c r="O11" s="30">
        <v>9994.92</v>
      </c>
      <c r="P11" s="30">
        <v>33650.44</v>
      </c>
      <c r="Q11" s="30">
        <v>2764.85</v>
      </c>
      <c r="R11" s="30">
        <v>7024.07</v>
      </c>
      <c r="S11" s="30">
        <v>21289.27</v>
      </c>
      <c r="T11" s="30">
        <v>4735.32</v>
      </c>
      <c r="U11" s="30">
        <v>4906.4799999999996</v>
      </c>
      <c r="V11" s="30">
        <v>845.16</v>
      </c>
      <c r="W11" s="30">
        <v>748.91</v>
      </c>
      <c r="X11" s="30">
        <v>109.58</v>
      </c>
      <c r="Y11" s="30">
        <v>121765.3</v>
      </c>
      <c r="Z11" s="30">
        <v>45846.84</v>
      </c>
      <c r="AA11" s="30">
        <v>27963.62</v>
      </c>
      <c r="AB11" s="30">
        <v>36202.080000000002</v>
      </c>
      <c r="AC11" s="30">
        <v>5096.2299999999996</v>
      </c>
      <c r="AD11" s="30">
        <v>45846.84</v>
      </c>
      <c r="AE11" s="20"/>
      <c r="AF11" s="24"/>
      <c r="AG11" s="5"/>
    </row>
    <row r="12" spans="1:33" x14ac:dyDescent="0.25">
      <c r="A12" s="4"/>
      <c r="B12" s="31"/>
      <c r="C12" s="32" t="s">
        <v>84</v>
      </c>
      <c r="D12" s="33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20"/>
      <c r="AF12" s="24"/>
      <c r="AG12" s="5"/>
    </row>
    <row r="13" spans="1:33" x14ac:dyDescent="0.25">
      <c r="A13" s="4"/>
      <c r="B13" s="17" t="s">
        <v>32</v>
      </c>
      <c r="C13" s="64" t="s">
        <v>85</v>
      </c>
      <c r="D13" s="64"/>
      <c r="E13" s="27">
        <f>SUM(F13:AE13)</f>
        <v>212560.63</v>
      </c>
      <c r="F13" s="28">
        <f t="shared" ref="F13:AD13" si="1">SUM(F14:F15)</f>
        <v>0</v>
      </c>
      <c r="G13" s="28">
        <f t="shared" si="1"/>
        <v>0</v>
      </c>
      <c r="H13" s="28">
        <f t="shared" si="1"/>
        <v>11109.35</v>
      </c>
      <c r="I13" s="28">
        <f t="shared" si="1"/>
        <v>3019.36</v>
      </c>
      <c r="J13" s="28">
        <f t="shared" si="1"/>
        <v>0</v>
      </c>
      <c r="K13" s="28">
        <f t="shared" si="1"/>
        <v>20284.04</v>
      </c>
      <c r="L13" s="28">
        <f t="shared" si="1"/>
        <v>0</v>
      </c>
      <c r="M13" s="28">
        <f t="shared" si="1"/>
        <v>0</v>
      </c>
      <c r="N13" s="28">
        <f t="shared" si="1"/>
        <v>9132.7000000000007</v>
      </c>
      <c r="O13" s="28">
        <f t="shared" si="1"/>
        <v>0</v>
      </c>
      <c r="P13" s="28">
        <f t="shared" si="1"/>
        <v>16217.08</v>
      </c>
      <c r="Q13" s="28">
        <f t="shared" si="1"/>
        <v>0</v>
      </c>
      <c r="R13" s="28">
        <f t="shared" si="1"/>
        <v>0</v>
      </c>
      <c r="S13" s="28">
        <f t="shared" si="1"/>
        <v>0</v>
      </c>
      <c r="T13" s="28">
        <f t="shared" si="1"/>
        <v>0</v>
      </c>
      <c r="U13" s="28">
        <f t="shared" si="1"/>
        <v>0</v>
      </c>
      <c r="V13" s="28">
        <f t="shared" si="1"/>
        <v>0</v>
      </c>
      <c r="W13" s="28">
        <f t="shared" si="1"/>
        <v>0</v>
      </c>
      <c r="X13" s="28">
        <f t="shared" si="1"/>
        <v>109.58</v>
      </c>
      <c r="Y13" s="28">
        <f t="shared" si="1"/>
        <v>121765.3</v>
      </c>
      <c r="Z13" s="28">
        <f t="shared" si="1"/>
        <v>0</v>
      </c>
      <c r="AA13" s="28">
        <f t="shared" si="1"/>
        <v>13476.44</v>
      </c>
      <c r="AB13" s="28">
        <f t="shared" si="1"/>
        <v>17446.78</v>
      </c>
      <c r="AC13" s="28">
        <f t="shared" si="1"/>
        <v>0</v>
      </c>
      <c r="AD13" s="28">
        <f t="shared" si="1"/>
        <v>0</v>
      </c>
      <c r="AE13" s="20"/>
      <c r="AF13" s="24"/>
      <c r="AG13" s="5"/>
    </row>
    <row r="14" spans="1:33" x14ac:dyDescent="0.25">
      <c r="A14" s="4"/>
      <c r="B14" s="36" t="s">
        <v>86</v>
      </c>
      <c r="C14" s="65" t="s">
        <v>83</v>
      </c>
      <c r="D14" s="65"/>
      <c r="E14" s="29">
        <f>SUM(F14:AE14)</f>
        <v>212560.63</v>
      </c>
      <c r="F14" s="30">
        <v>0</v>
      </c>
      <c r="G14" s="30">
        <v>0</v>
      </c>
      <c r="H14" s="30">
        <v>11109.35</v>
      </c>
      <c r="I14" s="30">
        <v>3019.36</v>
      </c>
      <c r="J14" s="30">
        <v>0</v>
      </c>
      <c r="K14" s="30">
        <v>20284.04</v>
      </c>
      <c r="L14" s="30">
        <v>0</v>
      </c>
      <c r="M14" s="30">
        <v>0</v>
      </c>
      <c r="N14" s="30">
        <v>9132.7000000000007</v>
      </c>
      <c r="O14" s="30">
        <v>0</v>
      </c>
      <c r="P14" s="30">
        <v>16217.08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109.58</v>
      </c>
      <c r="Y14" s="30">
        <v>121765.3</v>
      </c>
      <c r="Z14" s="30">
        <v>0</v>
      </c>
      <c r="AA14" s="30">
        <v>13476.44</v>
      </c>
      <c r="AB14" s="30">
        <v>17446.78</v>
      </c>
      <c r="AC14" s="30">
        <v>0</v>
      </c>
      <c r="AD14" s="30">
        <v>0</v>
      </c>
      <c r="AE14" s="20"/>
      <c r="AF14" s="24"/>
      <c r="AG14" s="5"/>
    </row>
    <row r="15" spans="1:33" x14ac:dyDescent="0.25">
      <c r="A15" s="4"/>
      <c r="B15" s="31"/>
      <c r="C15" s="32" t="s">
        <v>84</v>
      </c>
      <c r="D15" s="33"/>
      <c r="E15" s="34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20"/>
      <c r="AF15" s="24"/>
      <c r="AG15" s="5"/>
    </row>
    <row r="16" spans="1:33" x14ac:dyDescent="0.25">
      <c r="A16" s="4"/>
      <c r="B16" s="17" t="s">
        <v>33</v>
      </c>
      <c r="C16" s="62" t="s">
        <v>87</v>
      </c>
      <c r="D16" s="62"/>
      <c r="E16" s="36" t="s">
        <v>70</v>
      </c>
      <c r="F16" s="23" t="s">
        <v>70</v>
      </c>
      <c r="G16" s="23" t="s">
        <v>70</v>
      </c>
      <c r="H16" s="23" t="s">
        <v>70</v>
      </c>
      <c r="I16" s="23" t="s">
        <v>70</v>
      </c>
      <c r="J16" s="23" t="s">
        <v>70</v>
      </c>
      <c r="K16" s="23" t="s">
        <v>70</v>
      </c>
      <c r="L16" s="23" t="s">
        <v>70</v>
      </c>
      <c r="M16" s="23" t="s">
        <v>70</v>
      </c>
      <c r="N16" s="23" t="s">
        <v>70</v>
      </c>
      <c r="O16" s="23" t="s">
        <v>70</v>
      </c>
      <c r="P16" s="23" t="s">
        <v>70</v>
      </c>
      <c r="Q16" s="23" t="s">
        <v>70</v>
      </c>
      <c r="R16" s="23" t="s">
        <v>70</v>
      </c>
      <c r="S16" s="23" t="s">
        <v>70</v>
      </c>
      <c r="T16" s="23" t="s">
        <v>70</v>
      </c>
      <c r="U16" s="23" t="s">
        <v>70</v>
      </c>
      <c r="V16" s="23" t="s">
        <v>70</v>
      </c>
      <c r="W16" s="23" t="s">
        <v>70</v>
      </c>
      <c r="X16" s="23" t="s">
        <v>70</v>
      </c>
      <c r="Y16" s="23" t="s">
        <v>70</v>
      </c>
      <c r="Z16" s="23" t="s">
        <v>70</v>
      </c>
      <c r="AA16" s="23" t="s">
        <v>70</v>
      </c>
      <c r="AB16" s="23" t="s">
        <v>70</v>
      </c>
      <c r="AC16" s="23" t="s">
        <v>70</v>
      </c>
      <c r="AD16" s="23" t="s">
        <v>70</v>
      </c>
      <c r="AE16" s="20"/>
      <c r="AF16" s="24"/>
      <c r="AG16" s="5"/>
    </row>
    <row r="17" spans="1:33" ht="33.75" x14ac:dyDescent="0.25">
      <c r="A17" s="4"/>
      <c r="B17" s="58" t="s">
        <v>88</v>
      </c>
      <c r="C17" s="60" t="s">
        <v>89</v>
      </c>
      <c r="D17" s="38" t="s">
        <v>90</v>
      </c>
      <c r="E17" s="30">
        <v>0</v>
      </c>
      <c r="F17" s="23" t="s">
        <v>70</v>
      </c>
      <c r="G17" s="23" t="s">
        <v>70</v>
      </c>
      <c r="H17" s="23" t="s">
        <v>70</v>
      </c>
      <c r="I17" s="23" t="s">
        <v>70</v>
      </c>
      <c r="J17" s="23" t="s">
        <v>70</v>
      </c>
      <c r="K17" s="23" t="s">
        <v>70</v>
      </c>
      <c r="L17" s="23" t="s">
        <v>70</v>
      </c>
      <c r="M17" s="23" t="s">
        <v>70</v>
      </c>
      <c r="N17" s="23" t="s">
        <v>70</v>
      </c>
      <c r="O17" s="23" t="s">
        <v>70</v>
      </c>
      <c r="P17" s="23" t="s">
        <v>70</v>
      </c>
      <c r="Q17" s="23" t="s">
        <v>70</v>
      </c>
      <c r="R17" s="23" t="s">
        <v>70</v>
      </c>
      <c r="S17" s="23" t="s">
        <v>70</v>
      </c>
      <c r="T17" s="23" t="s">
        <v>70</v>
      </c>
      <c r="U17" s="23" t="s">
        <v>70</v>
      </c>
      <c r="V17" s="23" t="s">
        <v>70</v>
      </c>
      <c r="W17" s="23" t="s">
        <v>70</v>
      </c>
      <c r="X17" s="23" t="s">
        <v>70</v>
      </c>
      <c r="Y17" s="23" t="s">
        <v>70</v>
      </c>
      <c r="Z17" s="23" t="s">
        <v>70</v>
      </c>
      <c r="AA17" s="23" t="s">
        <v>70</v>
      </c>
      <c r="AB17" s="23" t="s">
        <v>70</v>
      </c>
      <c r="AC17" s="23" t="s">
        <v>70</v>
      </c>
      <c r="AD17" s="23" t="s">
        <v>70</v>
      </c>
      <c r="AE17" s="20"/>
      <c r="AF17" s="24"/>
      <c r="AG17" s="5"/>
    </row>
    <row r="18" spans="1:33" ht="90" x14ac:dyDescent="0.25">
      <c r="A18" s="4"/>
      <c r="B18" s="58"/>
      <c r="C18" s="60"/>
      <c r="D18" s="39" t="s">
        <v>91</v>
      </c>
      <c r="E18" s="30">
        <v>0</v>
      </c>
      <c r="F18" s="23" t="s">
        <v>70</v>
      </c>
      <c r="G18" s="23" t="s">
        <v>70</v>
      </c>
      <c r="H18" s="23" t="s">
        <v>70</v>
      </c>
      <c r="I18" s="23" t="s">
        <v>70</v>
      </c>
      <c r="J18" s="23" t="s">
        <v>70</v>
      </c>
      <c r="K18" s="23" t="s">
        <v>70</v>
      </c>
      <c r="L18" s="23" t="s">
        <v>70</v>
      </c>
      <c r="M18" s="23" t="s">
        <v>70</v>
      </c>
      <c r="N18" s="23" t="s">
        <v>70</v>
      </c>
      <c r="O18" s="23" t="s">
        <v>70</v>
      </c>
      <c r="P18" s="23" t="s">
        <v>70</v>
      </c>
      <c r="Q18" s="23" t="s">
        <v>70</v>
      </c>
      <c r="R18" s="23" t="s">
        <v>70</v>
      </c>
      <c r="S18" s="23" t="s">
        <v>70</v>
      </c>
      <c r="T18" s="23" t="s">
        <v>70</v>
      </c>
      <c r="U18" s="23" t="s">
        <v>70</v>
      </c>
      <c r="V18" s="23" t="s">
        <v>70</v>
      </c>
      <c r="W18" s="23" t="s">
        <v>70</v>
      </c>
      <c r="X18" s="23" t="s">
        <v>70</v>
      </c>
      <c r="Y18" s="23" t="s">
        <v>70</v>
      </c>
      <c r="Z18" s="23" t="s">
        <v>70</v>
      </c>
      <c r="AA18" s="23" t="s">
        <v>70</v>
      </c>
      <c r="AB18" s="23" t="s">
        <v>70</v>
      </c>
      <c r="AC18" s="23" t="s">
        <v>70</v>
      </c>
      <c r="AD18" s="23" t="s">
        <v>70</v>
      </c>
      <c r="AE18" s="20"/>
      <c r="AF18" s="24"/>
      <c r="AG18" s="5"/>
    </row>
    <row r="19" spans="1:33" ht="33.75" x14ac:dyDescent="0.25">
      <c r="A19" s="4"/>
      <c r="B19" s="58" t="s">
        <v>92</v>
      </c>
      <c r="C19" s="60" t="s">
        <v>93</v>
      </c>
      <c r="D19" s="38" t="s">
        <v>90</v>
      </c>
      <c r="E19" s="30">
        <v>85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20"/>
      <c r="AF19" s="24"/>
      <c r="AG19" s="5"/>
    </row>
    <row r="20" spans="1:33" ht="90" x14ac:dyDescent="0.25">
      <c r="A20" s="4"/>
      <c r="B20" s="58"/>
      <c r="C20" s="60"/>
      <c r="D20" s="39" t="s">
        <v>91</v>
      </c>
      <c r="E20" s="30">
        <v>92.4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20"/>
      <c r="AF20" s="24"/>
      <c r="AG20" s="5"/>
    </row>
    <row r="21" spans="1:33" ht="33.75" x14ac:dyDescent="0.25">
      <c r="A21" s="4"/>
      <c r="B21" s="58" t="s">
        <v>94</v>
      </c>
      <c r="C21" s="61" t="s">
        <v>95</v>
      </c>
      <c r="D21" s="38" t="s">
        <v>90</v>
      </c>
      <c r="E21" s="30">
        <v>24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20"/>
      <c r="AF21" s="24"/>
      <c r="AG21" s="5"/>
    </row>
    <row r="22" spans="1:33" ht="90" x14ac:dyDescent="0.25">
      <c r="A22" s="4"/>
      <c r="B22" s="58"/>
      <c r="C22" s="61"/>
      <c r="D22" s="39" t="s">
        <v>91</v>
      </c>
      <c r="E22" s="30">
        <v>24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20"/>
      <c r="AF22" s="24"/>
      <c r="AG22" s="5"/>
    </row>
    <row r="23" spans="1:33" ht="33.75" x14ac:dyDescent="0.25">
      <c r="A23" s="4"/>
      <c r="B23" s="58" t="s">
        <v>96</v>
      </c>
      <c r="C23" s="61" t="s">
        <v>97</v>
      </c>
      <c r="D23" s="38" t="s">
        <v>90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20"/>
      <c r="AF23" s="24"/>
      <c r="AG23" s="5"/>
    </row>
    <row r="24" spans="1:33" ht="90" x14ac:dyDescent="0.25">
      <c r="A24" s="4"/>
      <c r="B24" s="58"/>
      <c r="C24" s="61"/>
      <c r="D24" s="39" t="s">
        <v>91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20"/>
      <c r="AF24" s="24"/>
      <c r="AG24" s="5"/>
    </row>
    <row r="25" spans="1:33" ht="33.75" x14ac:dyDescent="0.25">
      <c r="A25" s="4"/>
      <c r="B25" s="58" t="s">
        <v>98</v>
      </c>
      <c r="C25" s="60" t="s">
        <v>99</v>
      </c>
      <c r="D25" s="38" t="s">
        <v>90</v>
      </c>
      <c r="E25" s="30">
        <v>287407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20"/>
      <c r="AF25" s="24"/>
      <c r="AG25" s="5"/>
    </row>
    <row r="26" spans="1:33" ht="90" x14ac:dyDescent="0.25">
      <c r="A26" s="4"/>
      <c r="B26" s="58"/>
      <c r="C26" s="60"/>
      <c r="D26" s="39" t="s">
        <v>91</v>
      </c>
      <c r="E26" s="30">
        <v>287147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20"/>
      <c r="AF26" s="24"/>
      <c r="AG26" s="5"/>
    </row>
    <row r="27" spans="1:33" ht="33.75" x14ac:dyDescent="0.25">
      <c r="A27" s="4"/>
      <c r="B27" s="58" t="s">
        <v>100</v>
      </c>
      <c r="C27" s="60" t="s">
        <v>101</v>
      </c>
      <c r="D27" s="38" t="s">
        <v>90</v>
      </c>
      <c r="E27" s="30">
        <v>78.7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20"/>
      <c r="AF27" s="24"/>
      <c r="AG27" s="5"/>
    </row>
    <row r="28" spans="1:33" ht="90" x14ac:dyDescent="0.25">
      <c r="A28" s="4"/>
      <c r="B28" s="58"/>
      <c r="C28" s="60"/>
      <c r="D28" s="39" t="s">
        <v>91</v>
      </c>
      <c r="E28" s="30">
        <v>82.1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20"/>
      <c r="AF28" s="24"/>
      <c r="AG28" s="5"/>
    </row>
    <row r="29" spans="1:33" ht="33.75" x14ac:dyDescent="0.25">
      <c r="A29" s="4"/>
      <c r="B29" s="58" t="s">
        <v>102</v>
      </c>
      <c r="C29" s="59" t="s">
        <v>103</v>
      </c>
      <c r="D29" s="38" t="s">
        <v>90</v>
      </c>
      <c r="E29" s="30">
        <v>14.7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20"/>
      <c r="AF29" s="24"/>
      <c r="AG29" s="5"/>
    </row>
    <row r="30" spans="1:33" ht="90" x14ac:dyDescent="0.25">
      <c r="A30" s="4"/>
      <c r="B30" s="58"/>
      <c r="C30" s="60"/>
      <c r="D30" s="39" t="s">
        <v>91</v>
      </c>
      <c r="E30" s="30">
        <v>11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20"/>
      <c r="AF30" s="24"/>
      <c r="AG30" s="5"/>
    </row>
    <row r="31" spans="1:33" ht="33.75" x14ac:dyDescent="0.25">
      <c r="A31" s="4"/>
      <c r="B31" s="58" t="s">
        <v>104</v>
      </c>
      <c r="C31" s="59" t="s">
        <v>105</v>
      </c>
      <c r="D31" s="38" t="s">
        <v>90</v>
      </c>
      <c r="E31" s="30">
        <v>89436.3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20"/>
      <c r="AF31" s="24"/>
      <c r="AG31" s="5"/>
    </row>
    <row r="32" spans="1:33" ht="90" x14ac:dyDescent="0.25">
      <c r="A32" s="4"/>
      <c r="B32" s="58"/>
      <c r="C32" s="60"/>
      <c r="D32" s="39" t="s">
        <v>91</v>
      </c>
      <c r="E32" s="30">
        <v>69223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20"/>
      <c r="AF32" s="24"/>
      <c r="AG32" s="5"/>
    </row>
    <row r="33" spans="1:33" x14ac:dyDescent="0.25">
      <c r="A33" s="4"/>
      <c r="B33" s="40"/>
      <c r="C33" s="41" t="s">
        <v>106</v>
      </c>
      <c r="D33" s="42"/>
      <c r="E33" s="43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44"/>
      <c r="AF33" s="45"/>
      <c r="AG33" s="5"/>
    </row>
    <row r="34" spans="1:33" ht="15.75" thickBot="1" x14ac:dyDescent="0.3">
      <c r="A34" s="4"/>
      <c r="B34" s="46"/>
      <c r="C34" s="47"/>
      <c r="D34" s="47"/>
      <c r="E34" s="47"/>
      <c r="F34" s="48" t="s">
        <v>107</v>
      </c>
      <c r="G34" s="48" t="s">
        <v>107</v>
      </c>
      <c r="H34" s="48" t="s">
        <v>107</v>
      </c>
      <c r="I34" s="48" t="s">
        <v>107</v>
      </c>
      <c r="J34" s="48" t="s">
        <v>107</v>
      </c>
      <c r="K34" s="48" t="s">
        <v>107</v>
      </c>
      <c r="L34" s="48" t="s">
        <v>107</v>
      </c>
      <c r="M34" s="48" t="s">
        <v>107</v>
      </c>
      <c r="N34" s="48" t="s">
        <v>107</v>
      </c>
      <c r="O34" s="48" t="s">
        <v>107</v>
      </c>
      <c r="P34" s="48" t="s">
        <v>107</v>
      </c>
      <c r="Q34" s="48" t="s">
        <v>107</v>
      </c>
      <c r="R34" s="48" t="s">
        <v>107</v>
      </c>
      <c r="S34" s="48" t="s">
        <v>107</v>
      </c>
      <c r="T34" s="48" t="s">
        <v>107</v>
      </c>
      <c r="U34" s="48" t="s">
        <v>107</v>
      </c>
      <c r="V34" s="48" t="s">
        <v>107</v>
      </c>
      <c r="W34" s="48" t="s">
        <v>107</v>
      </c>
      <c r="X34" s="48" t="s">
        <v>107</v>
      </c>
      <c r="Y34" s="48" t="s">
        <v>107</v>
      </c>
      <c r="Z34" s="48" t="s">
        <v>107</v>
      </c>
      <c r="AA34" s="48" t="s">
        <v>107</v>
      </c>
      <c r="AB34" s="48" t="s">
        <v>107</v>
      </c>
      <c r="AC34" s="48" t="s">
        <v>107</v>
      </c>
      <c r="AD34" s="48" t="s">
        <v>107</v>
      </c>
      <c r="AE34" s="49"/>
      <c r="AF34" s="50"/>
      <c r="AG34" s="5"/>
    </row>
    <row r="35" spans="1:33" x14ac:dyDescent="0.25">
      <c r="A35" s="4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3"/>
      <c r="AF35" s="53"/>
      <c r="AG35" s="5"/>
    </row>
    <row r="36" spans="1:33" x14ac:dyDescent="0.25">
      <c r="A36" s="4"/>
      <c r="B36" s="54" t="s">
        <v>108</v>
      </c>
      <c r="C36" s="55" t="s">
        <v>109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"/>
    </row>
    <row r="37" spans="1:33" x14ac:dyDescent="0.25">
      <c r="A37" s="4"/>
      <c r="B37" s="54" t="s">
        <v>110</v>
      </c>
      <c r="C37" s="55" t="s">
        <v>111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"/>
    </row>
    <row r="38" spans="1:33" ht="15.75" thickBot="1" x14ac:dyDescent="0.3">
      <c r="A38" s="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7"/>
    </row>
  </sheetData>
  <mergeCells count="29">
    <mergeCell ref="C7:D7"/>
    <mergeCell ref="A1:AG1"/>
    <mergeCell ref="C4:D4"/>
    <mergeCell ref="AE4:AF4"/>
    <mergeCell ref="C5:D5"/>
    <mergeCell ref="C6:D6"/>
    <mergeCell ref="B21:B22"/>
    <mergeCell ref="C21:C22"/>
    <mergeCell ref="C8:D8"/>
    <mergeCell ref="C9:D9"/>
    <mergeCell ref="C10:D10"/>
    <mergeCell ref="C11:D11"/>
    <mergeCell ref="C13:D13"/>
    <mergeCell ref="C14:D14"/>
    <mergeCell ref="C16:D16"/>
    <mergeCell ref="B17:B18"/>
    <mergeCell ref="C17:C18"/>
    <mergeCell ref="B19:B20"/>
    <mergeCell ref="C19:C20"/>
    <mergeCell ref="B29:B30"/>
    <mergeCell ref="C29:C30"/>
    <mergeCell ref="B31:B32"/>
    <mergeCell ref="C31:C32"/>
    <mergeCell ref="B23:B24"/>
    <mergeCell ref="C23:C24"/>
    <mergeCell ref="B25:B26"/>
    <mergeCell ref="C25:C26"/>
    <mergeCell ref="B27:B28"/>
    <mergeCell ref="C27:C28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E7">
      <formula1>objective_of_IPR</formula1>
    </dataValidation>
    <dataValidation type="textLength" operator="lessThanOrEqual" allowBlank="1" showInputMessage="1" showErrorMessage="1" errorTitle="Ошибка" error="Допускается ввод не более 900 символов!" sqref="E6:AD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E8:AD9"/>
    <dataValidation type="list" allowBlank="1" showInputMessage="1" showErrorMessage="1" error="Выберите значение из списка" prompt="Выберите значение из списка" sqref="C11:D11 C14:D14">
      <formula1>source_of_funding</formula1>
    </dataValidation>
    <dataValidation type="decimal" allowBlank="1" showErrorMessage="1" errorTitle="Ошибка" error="Допускается ввод только неотрицательных чисел!" sqref="E11:AD11 E17:E32 E14:AD14 F19:AD32">
      <formula1>0</formula1>
      <formula2>9.99999999999999E+23</formula2>
    </dataValidation>
    <dataValidation type="decimal" allowBlank="1" showInputMessage="1" showErrorMessage="1" sqref="E12:AD13 D15:E15 D12 E10:AD10 E33:AD33">
      <formula1>-99999999999</formula1>
      <formula2>999999999999</formula2>
    </dataValidation>
  </dataValidations>
  <hyperlinks>
    <hyperlink ref="C33" location="'ВО Инвестиции'!A1" tooltip="Добавить показатель" display="Добавить показатель"/>
    <hyperlink ref="AE4" location="'ВО Инвестиции'!A1" tooltip="Добавить мероприятие" display="Добавить мероприятие"/>
    <hyperlink ref="C12" location="'ВО Инвестиции'!A1" tooltip="Добавить источники" display="Добавить источники финансирования"/>
    <hyperlink ref="AE4:AF4" location="'ВО Инвестиции'!A1" tooltip="Добавить мероприятие" display="Добавить мероприятие"/>
    <hyperlink ref="C15" location="'ВО Инвестиции'!A1" tooltip="Добавить источники" display="Добавить источники финансирования"/>
    <hyperlink ref="F34" location="'ВО Инвестиции'!A1" tooltip="Удалить мероприятие" display="Удалить мероприятие"/>
    <hyperlink ref="G34" location="'ВО Инвестиции'!A1" tooltip="Удалить мероприятие" display="Удалить мероприятие"/>
    <hyperlink ref="H34" location="'ВО Инвестиции'!A1" tooltip="Удалить мероприятие" display="Удалить мероприятие"/>
    <hyperlink ref="I34" location="'ВО Инвестиции'!A1" tooltip="Удалить мероприятие" display="Удалить мероприятие"/>
    <hyperlink ref="J34" location="'ВО Инвестиции'!A1" tooltip="Удалить мероприятие" display="Удалить мероприятие"/>
    <hyperlink ref="K34" location="'ВО Инвестиции'!A1" tooltip="Удалить мероприятие" display="Удалить мероприятие"/>
    <hyperlink ref="L34" location="'ВО Инвестиции'!A1" tooltip="Удалить мероприятие" display="Удалить мероприятие"/>
    <hyperlink ref="M34" location="'ВО Инвестиции'!A1" tooltip="Удалить мероприятие" display="Удалить мероприятие"/>
    <hyperlink ref="N34" location="'ВО Инвестиции'!A1" tooltip="Удалить мероприятие" display="Удалить мероприятие"/>
    <hyperlink ref="O34" location="'ВО Инвестиции'!A1" tooltip="Удалить мероприятие" display="Удалить мероприятие"/>
    <hyperlink ref="P34" location="'ВО Инвестиции'!A1" tooltip="Удалить мероприятие" display="Удалить мероприятие"/>
    <hyperlink ref="Q34" location="'ВО Инвестиции'!A1" tooltip="Удалить мероприятие" display="Удалить мероприятие"/>
    <hyperlink ref="R34" location="'ВО Инвестиции'!A1" tooltip="Удалить мероприятие" display="Удалить мероприятие"/>
    <hyperlink ref="S34" location="'ВО Инвестиции'!A1" tooltip="Удалить мероприятие" display="Удалить мероприятие"/>
    <hyperlink ref="T34" location="'ВО Инвестиции'!A1" tooltip="Удалить мероприятие" display="Удалить мероприятие"/>
    <hyperlink ref="U34" location="'ВО Инвестиции'!A1" tooltip="Удалить мероприятие" display="Удалить мероприятие"/>
    <hyperlink ref="V34" location="'ВО Инвестиции'!A1" tooltip="Удалить мероприятие" display="Удалить мероприятие"/>
    <hyperlink ref="W34" location="'ВО Инвестиции'!A1" tooltip="Удалить мероприятие" display="Удалить мероприятие"/>
    <hyperlink ref="X34" location="'ВО Инвестиции'!A1" tooltip="Удалить мероприятие" display="Удалить мероприятие"/>
    <hyperlink ref="Y34" location="'ВО Инвестиции'!A1" tooltip="Удалить мероприятие" display="Удалить мероприятие"/>
    <hyperlink ref="Z34" location="'ВО Инвестиции'!A1" tooltip="Удалить мероприятие" display="Удалить мероприятие"/>
    <hyperlink ref="AA34" location="'ВО Инвестиции'!A1" tooltip="Удалить мероприятие" display="Удалить мероприятие"/>
    <hyperlink ref="AB34" location="'ВО Инвестиции'!A1" tooltip="Удалить мероприятие" display="Удалить мероприятие"/>
    <hyperlink ref="AC34" location="'ВО Инвестиции'!A1" tooltip="Удалить мероприятие" display="Удалить мероприятие"/>
    <hyperlink ref="AD34" location="'ВО Инвестиции'!A1" tooltip="Удалить мероприятие" display="Удалить мероприятие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2013-01-09T11:10:30Z</dcterms:modified>
</cp:coreProperties>
</file>