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activity">[1]Титульный!$G$26</definedName>
    <definedName name="codeTemplate">[1]Инструкция!$J$2</definedName>
    <definedName name="fil">[1]Титульный!$G$21</definedName>
    <definedName name="godEnd">[1]Титульный!$G$13</definedName>
    <definedName name="godStart">[1]Титульный!$G$12</definedName>
    <definedName name="org">[1]Титульный!$G$19</definedName>
  </definedNames>
  <calcPr calcId="145621"/>
</workbook>
</file>

<file path=xl/calcChain.xml><?xml version="1.0" encoding="utf-8"?>
<calcChain xmlns="http://schemas.openxmlformats.org/spreadsheetml/2006/main">
  <c r="E18" i="1" l="1"/>
  <c r="E12" i="1"/>
  <c r="E10" i="1"/>
  <c r="D9" i="1"/>
  <c r="E9" i="1" s="1"/>
  <c r="C9" i="1"/>
  <c r="A5" i="1"/>
  <c r="A2" i="1"/>
  <c r="E15" i="1"/>
</calcChain>
</file>

<file path=xl/sharedStrings.xml><?xml version="1.0" encoding="utf-8"?>
<sst xmlns="http://schemas.openxmlformats.org/spreadsheetml/2006/main" count="152" uniqueCount="111">
  <si>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t>
  </si>
  <si>
    <t>№ п/п</t>
  </si>
  <si>
    <t>Наименование показателя</t>
  </si>
  <si>
    <t>Единица измерения</t>
  </si>
  <si>
    <t>Значение</t>
  </si>
  <si>
    <t>1</t>
  </si>
  <si>
    <t>Вид регулируемой деятельности</t>
  </si>
  <si>
    <t>x</t>
  </si>
  <si>
    <t>2</t>
  </si>
  <si>
    <t>Выручка от регулируемой деятельности</t>
  </si>
  <si>
    <t>тыс.руб.</t>
  </si>
  <si>
    <t>3</t>
  </si>
  <si>
    <t>Себестоимость производимых товаров (оказываемых услуг) по регулируемому виду деятельности (тыс. рублей), включающей:</t>
  </si>
  <si>
    <t>3.1</t>
  </si>
  <si>
    <t>Расходы на оплату услуг по перекачке и очистке сточных вод другими организациями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</si>
  <si>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</si>
  <si>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</si>
  <si>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</si>
  <si>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стоимость 1 кВт*ч</t>
  </si>
  <si>
    <t>руб.</t>
  </si>
  <si>
    <t>3.2.2</t>
  </si>
  <si>
    <t>Объем приобретенной электрической энергии</t>
  </si>
  <si>
    <t>тыс. кВт*ч</t>
  </si>
  <si>
    <t>3.3</t>
  </si>
  <si>
    <t>Расходы на химреагенты, используемые в технологическом процессе</t>
  </si>
  <si>
    <t>3.3.1</t>
  </si>
  <si>
    <t>Справочно: количество использованного реагента, в том числе: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</si>
  <si>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</si>
  <si>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</si>
  <si>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</si>
  <si>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</si>
  <si>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</si>
  <si>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</si>
  <si>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</si>
  <si>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</si>
  <si>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</si>
  <si>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</si>
  <si>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</si>
  <si>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</si>
  <si>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</si>
  <si>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</si>
  <si>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</si>
  <si>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</si>
  <si>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</si>
  <si>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3.4</t>
  </si>
  <si>
    <t>Расходы на оплату труда основного производственного персонала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</si>
  <si>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</si>
  <si>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</si>
  <si>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</si>
  <si>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</si>
  <si>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</si>
  <si>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</si>
  <si>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</si>
  <si>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</si>
  <si>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</t>
  </si>
  <si>
    <t>Расходы на оплату труда</t>
  </si>
  <si>
    <t>3.8.2</t>
  </si>
  <si>
    <t>Отчисления на социальные нужды</t>
  </si>
  <si>
    <t>3.9</t>
  </si>
  <si>
    <t>Общехозяйственные (управленческие) расходы, в том числе:</t>
  </si>
  <si>
    <t>3.9.1</t>
  </si>
  <si>
    <t>3.9.2</t>
  </si>
  <si>
    <t>3.10</t>
  </si>
  <si>
    <t>Расходы на ремонт (капитальный и текущий) основных производственных средств, в том числе:</t>
  </si>
  <si>
    <t>3.10.1</t>
  </si>
  <si>
    <t>справочно: расходы на капитальный ремонт основных производственных средств</t>
  </si>
  <si>
    <t>3.10.2</t>
  </si>
  <si>
    <t>справочно: расходы на текущий ремонт основных производственных средств</t>
  </si>
  <si>
    <t>3.11</t>
  </si>
  <si>
    <t>Расходы на техническое обслуживание основных производственных средств, в том числе:</t>
  </si>
  <si>
    <t>3.11.1</t>
  </si>
  <si>
    <t>Заработная плата ремонтного персонала</t>
  </si>
  <si>
    <t>3.11.2</t>
  </si>
  <si>
    <t>Среднемесячная оплата труда рабочего 1 разряда</t>
  </si>
  <si>
    <t>3.11.3</t>
  </si>
  <si>
    <t>Численность ремонтного персонала на конец отчетного периода</t>
  </si>
  <si>
    <t>чел</t>
  </si>
  <si>
    <t>3.11.4</t>
  </si>
  <si>
    <t>Отчисления на соц. нужды от заработной платы ремонтного персонала</t>
  </si>
  <si>
    <t>3.12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</si>
  <si>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</si>
  <si>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Добавить запись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</si>
  <si>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</si>
  <si>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</si>
  <si>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</si>
  <si>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 по регулируемому виду деятельности</t>
  </si>
  <si>
    <t>5.1</t>
  </si>
  <si>
    <t>В том числе чистая прибыль на финансирование мероприятий, предусмотренных инвестиционной программой по развитию системы водоотведения и(или) объектов по очистке сточных вод</t>
  </si>
  <si>
    <t>6</t>
  </si>
  <si>
    <t>Объем сточных вод, принятых от потребителей оказываемых услуг</t>
  </si>
  <si>
    <t>тыс.куб.м</t>
  </si>
  <si>
    <t>7</t>
  </si>
  <si>
    <t>Объем сточных вод, принятых от других регулируемых организаций в сфере водоотведения и(или) очистки сточных вод</t>
  </si>
  <si>
    <t>8</t>
  </si>
  <si>
    <t>Объем сточных вод, пропущенных через очистные сооружения</t>
  </si>
  <si>
    <t>9</t>
  </si>
  <si>
    <t>Протяженность самотечных канализационных сетей (в однотрубном исчислении)</t>
  </si>
  <si>
    <t>км</t>
  </si>
  <si>
    <t>10</t>
  </si>
  <si>
    <t>Протяженность напорных канализационных сетей (в однотрубном исчислении)</t>
  </si>
  <si>
    <t>11</t>
  </si>
  <si>
    <t>Количество насосных станций</t>
  </si>
  <si>
    <t>ед.</t>
  </si>
  <si>
    <t>12</t>
  </si>
  <si>
    <t>Количество очистных сооружений</t>
  </si>
  <si>
    <t>13</t>
  </si>
  <si>
    <t>Среднесписочная численность основного производственного персонала</t>
  </si>
  <si>
    <t>14</t>
  </si>
  <si>
    <t>Комментарии</t>
  </si>
  <si>
    <t>*</t>
  </si>
  <si>
    <t>Раскрывается не позднее 30 дней со дня принятия соответствующего решения об установлении тарифа(надбавки) на очередной период регулирования.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</si>
</sst>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indexed="8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b/>
      <sz val="9"/>
      <color indexed="22"/>
      <name val="Tahoma"/>
      <family val="2"/>
      <charset val="204"/>
    </font>
    <font>
      <u/>
      <sz val="10"/>
      <color indexed="12"/>
      <name val="Arial Cyr"/>
      <charset val="204"/>
    </font>
    <font>
      <b/>
      <u/>
      <sz val="9"/>
      <color indexed="12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lightDown">
        <fgColor indexed="22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3"/>
      </top>
      <bottom/>
      <diagonal/>
    </border>
    <border>
      <left style="medium">
        <color indexed="64"/>
      </left>
      <right style="medium">
        <color indexed="64"/>
      </right>
      <top style="thin">
        <color indexed="63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3"/>
      </bottom>
      <diagonal/>
    </border>
    <border>
      <left style="thin">
        <color indexed="64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medium">
        <color indexed="64"/>
      </right>
      <top style="thin">
        <color indexed="63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/>
      <right style="medium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 style="medium">
        <color indexed="64"/>
      </right>
      <top/>
      <bottom style="medium">
        <color indexed="63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0" fillId="0" borderId="0" xfId="0" applyFont="1" applyAlignment="1" applyProtection="1">
      <alignment vertical="top"/>
    </xf>
    <xf numFmtId="0" fontId="0" fillId="0" borderId="8" xfId="0" applyFont="1" applyBorder="1" applyAlignment="1" applyProtection="1">
      <alignment vertical="top"/>
    </xf>
    <xf numFmtId="0" fontId="0" fillId="0" borderId="11" xfId="0" applyFont="1" applyBorder="1" applyAlignment="1" applyProtection="1">
      <alignment vertical="top"/>
    </xf>
    <xf numFmtId="0" fontId="0" fillId="0" borderId="19" xfId="0" applyFont="1" applyBorder="1" applyAlignment="1" applyProtection="1">
      <alignment vertical="top"/>
    </xf>
    <xf numFmtId="0" fontId="0" fillId="0" borderId="20" xfId="0" applyFont="1" applyBorder="1" applyAlignment="1" applyProtection="1">
      <alignment vertical="top"/>
    </xf>
    <xf numFmtId="0" fontId="0" fillId="0" borderId="21" xfId="0" applyFont="1" applyBorder="1" applyAlignment="1" applyProtection="1">
      <alignment vertical="top"/>
    </xf>
    <xf numFmtId="0" fontId="0" fillId="0" borderId="0" xfId="1" applyFont="1" applyFill="1" applyAlignment="1" applyProtection="1">
      <alignment vertical="top" wrapText="1"/>
    </xf>
    <xf numFmtId="0" fontId="3" fillId="0" borderId="0" xfId="2" applyFont="1" applyAlignment="1" applyProtection="1">
      <alignment vertical="top"/>
    </xf>
    <xf numFmtId="0" fontId="5" fillId="0" borderId="0" xfId="3" applyFont="1" applyAlignment="1" applyProtection="1">
      <alignment horizontal="left" vertical="top"/>
    </xf>
    <xf numFmtId="0" fontId="0" fillId="0" borderId="0" xfId="3" applyFont="1" applyAlignment="1" applyProtection="1">
      <alignment horizontal="left" vertical="top"/>
    </xf>
    <xf numFmtId="0" fontId="6" fillId="2" borderId="1" xfId="2" applyNumberFormat="1" applyFont="1" applyFill="1" applyBorder="1" applyAlignment="1" applyProtection="1">
      <alignment horizontal="center" vertical="top" wrapText="1"/>
    </xf>
    <xf numFmtId="0" fontId="6" fillId="2" borderId="2" xfId="2" applyNumberFormat="1" applyFont="1" applyFill="1" applyBorder="1" applyAlignment="1" applyProtection="1">
      <alignment horizontal="center" vertical="top" wrapText="1"/>
    </xf>
    <xf numFmtId="0" fontId="0" fillId="2" borderId="3" xfId="2" applyNumberFormat="1" applyFont="1" applyFill="1" applyBorder="1" applyAlignment="1" applyProtection="1">
      <alignment horizontal="center" vertical="top" wrapText="1"/>
    </xf>
    <xf numFmtId="0" fontId="0" fillId="2" borderId="4" xfId="2" applyNumberFormat="1" applyFont="1" applyFill="1" applyBorder="1" applyAlignment="1" applyProtection="1">
      <alignment horizontal="center" vertical="top" wrapText="1"/>
    </xf>
    <xf numFmtId="0" fontId="0" fillId="3" borderId="0" xfId="2" applyNumberFormat="1" applyFont="1" applyFill="1" applyBorder="1" applyAlignment="1" applyProtection="1">
      <alignment vertical="top" wrapText="1"/>
    </xf>
    <xf numFmtId="0" fontId="6" fillId="3" borderId="0" xfId="2" applyNumberFormat="1" applyFont="1" applyFill="1" applyBorder="1" applyAlignment="1" applyProtection="1">
      <alignment horizontal="center" vertical="top" wrapText="1"/>
    </xf>
    <xf numFmtId="0" fontId="0" fillId="3" borderId="5" xfId="2" applyNumberFormat="1" applyFont="1" applyFill="1" applyBorder="1" applyAlignment="1" applyProtection="1">
      <alignment vertical="top" wrapText="1"/>
    </xf>
    <xf numFmtId="0" fontId="6" fillId="3" borderId="6" xfId="2" applyNumberFormat="1" applyFont="1" applyFill="1" applyBorder="1" applyAlignment="1" applyProtection="1">
      <alignment horizontal="center" vertical="top" wrapText="1"/>
    </xf>
    <xf numFmtId="0" fontId="6" fillId="3" borderId="7" xfId="2" applyNumberFormat="1" applyFont="1" applyFill="1" applyBorder="1" applyAlignment="1" applyProtection="1">
      <alignment horizontal="center" vertical="top" wrapText="1"/>
    </xf>
    <xf numFmtId="49" fontId="5" fillId="3" borderId="12" xfId="0" applyNumberFormat="1" applyFont="1" applyFill="1" applyBorder="1" applyAlignment="1" applyProtection="1">
      <alignment horizontal="center" vertical="top"/>
    </xf>
    <xf numFmtId="2" fontId="5" fillId="5" borderId="13" xfId="0" applyNumberFormat="1" applyFont="1" applyFill="1" applyBorder="1" applyAlignment="1" applyProtection="1">
      <alignment horizontal="center" vertical="top"/>
      <protection locked="0"/>
    </xf>
    <xf numFmtId="4" fontId="5" fillId="4" borderId="14" xfId="0" applyNumberFormat="1" applyFont="1" applyFill="1" applyBorder="1" applyAlignment="1" applyProtection="1">
      <alignment horizontal="center" vertical="top"/>
    </xf>
    <xf numFmtId="164" fontId="5" fillId="5" borderId="13" xfId="0" applyNumberFormat="1" applyFont="1" applyFill="1" applyBorder="1" applyAlignment="1" applyProtection="1">
      <alignment horizontal="center" vertical="top"/>
      <protection locked="0"/>
    </xf>
    <xf numFmtId="165" fontId="5" fillId="4" borderId="14" xfId="0" applyNumberFormat="1" applyFont="1" applyFill="1" applyBorder="1" applyAlignment="1" applyProtection="1">
      <alignment horizontal="center" vertical="top"/>
    </xf>
    <xf numFmtId="1" fontId="5" fillId="5" borderId="13" xfId="0" applyNumberFormat="1" applyFont="1" applyFill="1" applyBorder="1" applyAlignment="1" applyProtection="1">
      <alignment horizontal="center" vertical="top"/>
      <protection locked="0"/>
    </xf>
    <xf numFmtId="49" fontId="0" fillId="3" borderId="9" xfId="0" applyNumberFormat="1" applyFill="1" applyBorder="1" applyAlignment="1" applyProtection="1">
      <alignment horizontal="center" vertical="top"/>
    </xf>
    <xf numFmtId="49" fontId="5" fillId="3" borderId="0" xfId="0" applyNumberFormat="1" applyFont="1" applyFill="1" applyBorder="1" applyAlignment="1" applyProtection="1">
      <alignment horizontal="center" vertical="top"/>
    </xf>
    <xf numFmtId="0" fontId="5" fillId="3" borderId="0" xfId="0" applyNumberFormat="1" applyFont="1" applyFill="1" applyBorder="1" applyAlignment="1" applyProtection="1">
      <alignment horizontal="center" vertical="top"/>
    </xf>
    <xf numFmtId="0" fontId="0" fillId="3" borderId="0" xfId="0" applyNumberFormat="1" applyFill="1" applyBorder="1" applyAlignment="1" applyProtection="1">
      <alignment vertical="top"/>
    </xf>
    <xf numFmtId="0" fontId="6" fillId="3" borderId="9" xfId="0" applyNumberFormat="1" applyFont="1" applyFill="1" applyBorder="1" applyAlignment="1" applyProtection="1">
      <alignment horizontal="center" vertical="top"/>
    </xf>
    <xf numFmtId="0" fontId="6" fillId="3" borderId="10" xfId="0" applyNumberFormat="1" applyFont="1" applyFill="1" applyBorder="1" applyAlignment="1" applyProtection="1">
      <alignment horizontal="center" vertical="top"/>
    </xf>
    <xf numFmtId="0" fontId="7" fillId="3" borderId="0" xfId="0" applyNumberFormat="1" applyFont="1" applyFill="1" applyBorder="1" applyAlignment="1" applyProtection="1">
      <alignment horizontal="center" vertical="top"/>
    </xf>
    <xf numFmtId="0" fontId="5" fillId="3" borderId="12" xfId="0" applyNumberFormat="1" applyFont="1" applyFill="1" applyBorder="1" applyAlignment="1" applyProtection="1">
      <alignment horizontal="left" vertical="top"/>
    </xf>
    <xf numFmtId="0" fontId="5" fillId="3" borderId="12" xfId="0" applyNumberFormat="1" applyFont="1" applyFill="1" applyBorder="1" applyAlignment="1" applyProtection="1">
      <alignment horizontal="center" vertical="top"/>
    </xf>
    <xf numFmtId="0" fontId="5" fillId="4" borderId="13" xfId="4" applyFont="1" applyFill="1" applyBorder="1" applyAlignment="1" applyProtection="1">
      <alignment horizontal="center" vertical="top"/>
    </xf>
    <xf numFmtId="0" fontId="0" fillId="3" borderId="12" xfId="0" applyNumberFormat="1" applyFill="1" applyBorder="1" applyAlignment="1" applyProtection="1">
      <alignment horizontal="left" vertical="top"/>
    </xf>
    <xf numFmtId="0" fontId="9" fillId="6" borderId="15" xfId="5" applyFont="1" applyFill="1" applyBorder="1" applyAlignment="1" applyProtection="1">
      <alignment horizontal="center" vertical="top"/>
    </xf>
    <xf numFmtId="0" fontId="9" fillId="7" borderId="16" xfId="5" applyFont="1" applyFill="1" applyBorder="1" applyAlignment="1" applyProtection="1">
      <alignment vertical="top"/>
    </xf>
    <xf numFmtId="0" fontId="9" fillId="6" borderId="17" xfId="5" applyFont="1" applyFill="1" applyBorder="1" applyAlignment="1" applyProtection="1">
      <alignment vertical="top"/>
    </xf>
    <xf numFmtId="0" fontId="9" fillId="6" borderId="18" xfId="5" applyFont="1" applyFill="1" applyBorder="1" applyAlignment="1" applyProtection="1">
      <alignment vertical="top"/>
    </xf>
    <xf numFmtId="0" fontId="5" fillId="3" borderId="9" xfId="0" applyNumberFormat="1" applyFont="1" applyFill="1" applyBorder="1" applyAlignment="1" applyProtection="1">
      <alignment vertical="top"/>
    </xf>
    <xf numFmtId="0" fontId="0" fillId="0" borderId="9" xfId="0" applyNumberFormat="1" applyFill="1" applyBorder="1" applyAlignment="1" applyProtection="1">
      <alignment horizontal="center" vertical="top"/>
    </xf>
    <xf numFmtId="49" fontId="0" fillId="5" borderId="10" xfId="0" applyNumberFormat="1" applyFill="1" applyBorder="1" applyAlignment="1" applyProtection="1">
      <alignment horizontal="center" vertical="top"/>
      <protection locked="0"/>
    </xf>
    <xf numFmtId="0" fontId="5" fillId="3" borderId="0" xfId="0" applyNumberFormat="1" applyFont="1" applyFill="1" applyBorder="1" applyAlignment="1" applyProtection="1">
      <alignment vertical="top"/>
    </xf>
    <xf numFmtId="0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NumberFormat="1" applyFont="1" applyFill="1" applyBorder="1" applyAlignment="1" applyProtection="1">
      <alignment vertical="top"/>
    </xf>
  </cellXfs>
  <cellStyles count="6">
    <cellStyle name="Гиперссылка 3" xfId="5"/>
    <cellStyle name="Обычный" xfId="0" builtinId="0"/>
    <cellStyle name="Обычный 14" xfId="2"/>
    <cellStyle name="Обычный_Forma_5 2" xfId="1"/>
    <cellStyle name="Обычный_PRIL1.ELECTR 2" xfId="3"/>
    <cellStyle name="Обычный_ЖКУ_проект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Application%20Data/Opera/Opera/temporary_downloads/JKH.OPEN.INFO.TARIFF.VO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Change"/>
      <sheetName val="modfrmReestr"/>
      <sheetName val="modServiceModule"/>
      <sheetName val="modfrmDateChoose"/>
      <sheetName val="modDblClick"/>
      <sheetName val="modSheetMain01"/>
      <sheetName val="modSheetMain02"/>
      <sheetName val="modSheetMain03"/>
      <sheetName val="modSheetMain04"/>
      <sheetName val="modSheetMain05"/>
      <sheetName val="modSheetMain07"/>
      <sheetName val="Инструкция"/>
      <sheetName val="Обновление"/>
      <sheetName val="Лог обновления"/>
      <sheetName val="Выбор субъекта РФ"/>
      <sheetName val="Титульный"/>
      <sheetName val="ВО Инвестиции"/>
      <sheetName val="ВО показатели"/>
      <sheetName val="ВО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TitleSheetHeaders"/>
      <sheetName val="modClassifierValidate"/>
      <sheetName val="modWindowClipboard"/>
      <sheetName val="modInfo"/>
      <sheetName val="modReestrMO"/>
      <sheetName val="modUpdTemplMain"/>
      <sheetName val="Паспор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J2" t="str">
            <v>Код шаблона: JKH.OPEN.INFO.TARIFF.VO</v>
          </cell>
        </row>
      </sheetData>
      <sheetData sheetId="13"/>
      <sheetData sheetId="14"/>
      <sheetData sheetId="15"/>
      <sheetData sheetId="16">
        <row r="12">
          <cell r="G12" t="str">
            <v>01.01.2012</v>
          </cell>
        </row>
        <row r="13">
          <cell r="G13" t="str">
            <v>31.12.2012</v>
          </cell>
        </row>
        <row r="19">
          <cell r="G19" t="str">
            <v>МП г.о. Саранск "Саранское водопровдно-канализационное хозяйство"</v>
          </cell>
        </row>
        <row r="26">
          <cell r="G26" t="str">
            <v>Транспортировка и очистка сточных вод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workbookViewId="0">
      <selection activeCell="D2" sqref="D2"/>
    </sheetView>
  </sheetViews>
  <sheetFormatPr defaultRowHeight="15" x14ac:dyDescent="0.25"/>
  <cols>
    <col min="3" max="3" width="108.7109375" customWidth="1"/>
    <col min="5" max="5" width="30.140625" customWidth="1"/>
  </cols>
  <sheetData>
    <row r="1" spans="1:6" x14ac:dyDescent="0.25">
      <c r="A1" s="7"/>
      <c r="B1" s="7"/>
      <c r="C1" s="8"/>
      <c r="D1" s="8"/>
      <c r="E1" s="8"/>
      <c r="F1" s="1"/>
    </row>
    <row r="2" spans="1:6" x14ac:dyDescent="0.25">
      <c r="A2" s="9" t="str">
        <f>codeTemplate</f>
        <v>Код шаблона: JKH.OPEN.INFO.TARIFF.VO</v>
      </c>
      <c r="B2" s="9"/>
      <c r="C2" s="9"/>
      <c r="D2" s="8"/>
      <c r="E2" s="8"/>
      <c r="F2" s="1"/>
    </row>
    <row r="3" spans="1:6" x14ac:dyDescent="0.25">
      <c r="A3" s="10"/>
      <c r="B3" s="7"/>
      <c r="C3" s="8"/>
      <c r="D3" s="8"/>
      <c r="E3" s="8"/>
      <c r="F3" s="1"/>
    </row>
    <row r="4" spans="1:6" x14ac:dyDescent="0.25">
      <c r="A4" s="11" t="s">
        <v>0</v>
      </c>
      <c r="B4" s="12"/>
      <c r="C4" s="12"/>
      <c r="D4" s="12"/>
      <c r="E4" s="12"/>
      <c r="F4" s="12"/>
    </row>
    <row r="5" spans="1:6" ht="15.75" thickBot="1" x14ac:dyDescent="0.3">
      <c r="A5" s="13" t="str">
        <f>IF(org="","",IF(fil="",org,org &amp; " (" &amp; fil &amp; ")")) &amp; IF(OR(godStart="",godEnd=""),"",", "&amp;YEAR(godStart)&amp; "-" &amp; YEAR(godEnd)&amp;" гг.")</f>
        <v>МП г.о. Саранск "Саранское водопровдно-канализационное хозяйство", 2012-2012 гг.</v>
      </c>
      <c r="B5" s="14"/>
      <c r="C5" s="14"/>
      <c r="D5" s="14"/>
      <c r="E5" s="14"/>
      <c r="F5" s="14"/>
    </row>
    <row r="6" spans="1:6" x14ac:dyDescent="0.25">
      <c r="A6" s="15"/>
      <c r="B6" s="16"/>
      <c r="C6" s="16"/>
      <c r="D6" s="16"/>
      <c r="E6" s="16"/>
      <c r="F6" s="1"/>
    </row>
    <row r="7" spans="1:6" x14ac:dyDescent="0.25">
      <c r="A7" s="17"/>
      <c r="B7" s="18"/>
      <c r="C7" s="18"/>
      <c r="D7" s="18"/>
      <c r="E7" s="18"/>
      <c r="F7" s="19"/>
    </row>
    <row r="8" spans="1:6" ht="15.75" thickBot="1" x14ac:dyDescent="0.3">
      <c r="A8" s="2"/>
      <c r="B8" s="30" t="s">
        <v>1</v>
      </c>
      <c r="C8" s="30" t="s">
        <v>2</v>
      </c>
      <c r="D8" s="30" t="s">
        <v>3</v>
      </c>
      <c r="E8" s="31" t="s">
        <v>4</v>
      </c>
      <c r="F8" s="3"/>
    </row>
    <row r="9" spans="1:6" x14ac:dyDescent="0.25">
      <c r="A9" s="2"/>
      <c r="B9" s="32">
        <v>1</v>
      </c>
      <c r="C9" s="32">
        <f>B9+1</f>
        <v>2</v>
      </c>
      <c r="D9" s="32">
        <f>C9+1</f>
        <v>3</v>
      </c>
      <c r="E9" s="32">
        <f>D9+1</f>
        <v>4</v>
      </c>
      <c r="F9" s="3"/>
    </row>
    <row r="10" spans="1:6" x14ac:dyDescent="0.25">
      <c r="A10" s="2"/>
      <c r="B10" s="20" t="s">
        <v>5</v>
      </c>
      <c r="C10" s="33" t="s">
        <v>6</v>
      </c>
      <c r="D10" s="34" t="s">
        <v>7</v>
      </c>
      <c r="E10" s="35" t="str">
        <f>IF(activity = "","",activity)</f>
        <v>Транспортировка и очистка сточных вод</v>
      </c>
      <c r="F10" s="3"/>
    </row>
    <row r="11" spans="1:6" x14ac:dyDescent="0.25">
      <c r="A11" s="2"/>
      <c r="B11" s="20" t="s">
        <v>8</v>
      </c>
      <c r="C11" s="33" t="s">
        <v>9</v>
      </c>
      <c r="D11" s="34" t="s">
        <v>10</v>
      </c>
      <c r="E11" s="21">
        <v>206109.8</v>
      </c>
      <c r="F11" s="3"/>
    </row>
    <row r="12" spans="1:6" x14ac:dyDescent="0.25">
      <c r="A12" s="2"/>
      <c r="B12" s="20" t="s">
        <v>11</v>
      </c>
      <c r="C12" s="33" t="s">
        <v>12</v>
      </c>
      <c r="D12" s="34" t="s">
        <v>10</v>
      </c>
      <c r="E12" s="22">
        <f>SUM(E13:E14,E17,E27:E31,E34,E37,E40,E45:E46)</f>
        <v>201374.24</v>
      </c>
      <c r="F12" s="3"/>
    </row>
    <row r="13" spans="1:6" x14ac:dyDescent="0.25">
      <c r="A13" s="2"/>
      <c r="B13" s="20" t="s">
        <v>13</v>
      </c>
      <c r="C13" s="33" t="s">
        <v>14</v>
      </c>
      <c r="D13" s="34" t="s">
        <v>10</v>
      </c>
      <c r="E13" s="21">
        <v>0</v>
      </c>
      <c r="F13" s="3"/>
    </row>
    <row r="14" spans="1:6" x14ac:dyDescent="0.25">
      <c r="A14" s="2"/>
      <c r="B14" s="20" t="s">
        <v>15</v>
      </c>
      <c r="C14" s="33" t="s">
        <v>16</v>
      </c>
      <c r="D14" s="34" t="s">
        <v>10</v>
      </c>
      <c r="E14" s="21">
        <v>70750.19</v>
      </c>
      <c r="F14" s="3"/>
    </row>
    <row r="15" spans="1:6" x14ac:dyDescent="0.25">
      <c r="A15" s="2"/>
      <c r="B15" s="20" t="s">
        <v>17</v>
      </c>
      <c r="C15" s="36" t="s">
        <v>18</v>
      </c>
      <c r="D15" s="34" t="s">
        <v>19</v>
      </c>
      <c r="E15" s="22" t="e">
        <f ca="1">nerr(E14/E16)</f>
        <v>#NAME?</v>
      </c>
      <c r="F15" s="3"/>
    </row>
    <row r="16" spans="1:6" x14ac:dyDescent="0.25">
      <c r="A16" s="2"/>
      <c r="B16" s="20" t="s">
        <v>20</v>
      </c>
      <c r="C16" s="36" t="s">
        <v>21</v>
      </c>
      <c r="D16" s="34" t="s">
        <v>22</v>
      </c>
      <c r="E16" s="23">
        <v>20389.099999999999</v>
      </c>
      <c r="F16" s="3"/>
    </row>
    <row r="17" spans="1:6" x14ac:dyDescent="0.25">
      <c r="A17" s="2"/>
      <c r="B17" s="20" t="s">
        <v>23</v>
      </c>
      <c r="C17" s="33" t="s">
        <v>24</v>
      </c>
      <c r="D17" s="34" t="s">
        <v>10</v>
      </c>
      <c r="E17" s="21">
        <v>0</v>
      </c>
      <c r="F17" s="3"/>
    </row>
    <row r="18" spans="1:6" x14ac:dyDescent="0.25">
      <c r="A18" s="2"/>
      <c r="B18" s="20" t="s">
        <v>25</v>
      </c>
      <c r="C18" s="36" t="s">
        <v>26</v>
      </c>
      <c r="D18" s="34" t="s">
        <v>27</v>
      </c>
      <c r="E18" s="24">
        <f>SUM(E19:E26)</f>
        <v>0</v>
      </c>
      <c r="F18" s="3"/>
    </row>
    <row r="19" spans="1:6" x14ac:dyDescent="0.25">
      <c r="A19" s="2"/>
      <c r="B19" s="20" t="s">
        <v>28</v>
      </c>
      <c r="C19" s="33" t="s">
        <v>29</v>
      </c>
      <c r="D19" s="34" t="s">
        <v>27</v>
      </c>
      <c r="E19" s="23">
        <v>0</v>
      </c>
      <c r="F19" s="3"/>
    </row>
    <row r="20" spans="1:6" x14ac:dyDescent="0.25">
      <c r="A20" s="2"/>
      <c r="B20" s="20" t="s">
        <v>30</v>
      </c>
      <c r="C20" s="33" t="s">
        <v>31</v>
      </c>
      <c r="D20" s="34" t="s">
        <v>27</v>
      </c>
      <c r="E20" s="23">
        <v>0</v>
      </c>
      <c r="F20" s="3"/>
    </row>
    <row r="21" spans="1:6" x14ac:dyDescent="0.25">
      <c r="A21" s="2"/>
      <c r="B21" s="20" t="s">
        <v>32</v>
      </c>
      <c r="C21" s="33" t="s">
        <v>33</v>
      </c>
      <c r="D21" s="34" t="s">
        <v>27</v>
      </c>
      <c r="E21" s="23">
        <v>0</v>
      </c>
      <c r="F21" s="3"/>
    </row>
    <row r="22" spans="1:6" x14ac:dyDescent="0.25">
      <c r="A22" s="2"/>
      <c r="B22" s="20" t="s">
        <v>34</v>
      </c>
      <c r="C22" s="33" t="s">
        <v>35</v>
      </c>
      <c r="D22" s="34" t="s">
        <v>27</v>
      </c>
      <c r="E22" s="23">
        <v>0</v>
      </c>
      <c r="F22" s="3"/>
    </row>
    <row r="23" spans="1:6" x14ac:dyDescent="0.25">
      <c r="A23" s="2"/>
      <c r="B23" s="20" t="s">
        <v>36</v>
      </c>
      <c r="C23" s="33" t="s">
        <v>37</v>
      </c>
      <c r="D23" s="34" t="s">
        <v>27</v>
      </c>
      <c r="E23" s="23">
        <v>0</v>
      </c>
      <c r="F23" s="3"/>
    </row>
    <row r="24" spans="1:6" x14ac:dyDescent="0.25">
      <c r="A24" s="2"/>
      <c r="B24" s="20" t="s">
        <v>38</v>
      </c>
      <c r="C24" s="33" t="s">
        <v>39</v>
      </c>
      <c r="D24" s="34" t="s">
        <v>27</v>
      </c>
      <c r="E24" s="23">
        <v>0</v>
      </c>
      <c r="F24" s="3"/>
    </row>
    <row r="25" spans="1:6" x14ac:dyDescent="0.25">
      <c r="A25" s="2"/>
      <c r="B25" s="20" t="s">
        <v>40</v>
      </c>
      <c r="C25" s="33" t="s">
        <v>41</v>
      </c>
      <c r="D25" s="34" t="s">
        <v>27</v>
      </c>
      <c r="E25" s="23">
        <v>0</v>
      </c>
      <c r="F25" s="3"/>
    </row>
    <row r="26" spans="1:6" x14ac:dyDescent="0.25">
      <c r="A26" s="2"/>
      <c r="B26" s="20" t="s">
        <v>42</v>
      </c>
      <c r="C26" s="33" t="s">
        <v>43</v>
      </c>
      <c r="D26" s="34" t="s">
        <v>27</v>
      </c>
      <c r="E26" s="23">
        <v>0</v>
      </c>
      <c r="F26" s="3"/>
    </row>
    <row r="27" spans="1:6" x14ac:dyDescent="0.25">
      <c r="A27" s="2"/>
      <c r="B27" s="20" t="s">
        <v>44</v>
      </c>
      <c r="C27" s="33" t="s">
        <v>45</v>
      </c>
      <c r="D27" s="34" t="s">
        <v>10</v>
      </c>
      <c r="E27" s="21">
        <v>12985.1</v>
      </c>
      <c r="F27" s="3"/>
    </row>
    <row r="28" spans="1:6" x14ac:dyDescent="0.25">
      <c r="A28" s="2"/>
      <c r="B28" s="20" t="s">
        <v>46</v>
      </c>
      <c r="C28" s="33" t="s">
        <v>47</v>
      </c>
      <c r="D28" s="34" t="s">
        <v>10</v>
      </c>
      <c r="E28" s="21">
        <v>4440.8999999999996</v>
      </c>
      <c r="F28" s="3"/>
    </row>
    <row r="29" spans="1:6" x14ac:dyDescent="0.25">
      <c r="A29" s="2"/>
      <c r="B29" s="20" t="s">
        <v>48</v>
      </c>
      <c r="C29" s="33" t="s">
        <v>49</v>
      </c>
      <c r="D29" s="34" t="s">
        <v>10</v>
      </c>
      <c r="E29" s="21">
        <v>13688.89</v>
      </c>
      <c r="F29" s="3"/>
    </row>
    <row r="30" spans="1:6" x14ac:dyDescent="0.25">
      <c r="A30" s="2"/>
      <c r="B30" s="20" t="s">
        <v>50</v>
      </c>
      <c r="C30" s="33" t="s">
        <v>51</v>
      </c>
      <c r="D30" s="34" t="s">
        <v>10</v>
      </c>
      <c r="E30" s="21">
        <v>0</v>
      </c>
      <c r="F30" s="3"/>
    </row>
    <row r="31" spans="1:6" x14ac:dyDescent="0.25">
      <c r="A31" s="2"/>
      <c r="B31" s="20" t="s">
        <v>52</v>
      </c>
      <c r="C31" s="36" t="s">
        <v>53</v>
      </c>
      <c r="D31" s="34" t="s">
        <v>10</v>
      </c>
      <c r="E31" s="21">
        <v>46111.92</v>
      </c>
      <c r="F31" s="3"/>
    </row>
    <row r="32" spans="1:6" x14ac:dyDescent="0.25">
      <c r="A32" s="2"/>
      <c r="B32" s="20" t="s">
        <v>54</v>
      </c>
      <c r="C32" s="36" t="s">
        <v>55</v>
      </c>
      <c r="D32" s="34" t="s">
        <v>10</v>
      </c>
      <c r="E32" s="21">
        <v>19439.54</v>
      </c>
      <c r="F32" s="3"/>
    </row>
    <row r="33" spans="1:6" x14ac:dyDescent="0.25">
      <c r="A33" s="2"/>
      <c r="B33" s="20" t="s">
        <v>56</v>
      </c>
      <c r="C33" s="36" t="s">
        <v>57</v>
      </c>
      <c r="D33" s="34" t="s">
        <v>10</v>
      </c>
      <c r="E33" s="21">
        <v>6648.3</v>
      </c>
      <c r="F33" s="3"/>
    </row>
    <row r="34" spans="1:6" x14ac:dyDescent="0.25">
      <c r="A34" s="2"/>
      <c r="B34" s="20" t="s">
        <v>58</v>
      </c>
      <c r="C34" s="36" t="s">
        <v>59</v>
      </c>
      <c r="D34" s="34" t="s">
        <v>10</v>
      </c>
      <c r="E34" s="21">
        <v>12991.88</v>
      </c>
      <c r="F34" s="3"/>
    </row>
    <row r="35" spans="1:6" x14ac:dyDescent="0.25">
      <c r="A35" s="2"/>
      <c r="B35" s="20" t="s">
        <v>60</v>
      </c>
      <c r="C35" s="36" t="s">
        <v>55</v>
      </c>
      <c r="D35" s="34" t="s">
        <v>10</v>
      </c>
      <c r="E35" s="21">
        <v>5378.08</v>
      </c>
      <c r="F35" s="3"/>
    </row>
    <row r="36" spans="1:6" x14ac:dyDescent="0.25">
      <c r="A36" s="2"/>
      <c r="B36" s="20" t="s">
        <v>61</v>
      </c>
      <c r="C36" s="36" t="s">
        <v>57</v>
      </c>
      <c r="D36" s="34" t="s">
        <v>10</v>
      </c>
      <c r="E36" s="21">
        <v>2207.4</v>
      </c>
      <c r="F36" s="3"/>
    </row>
    <row r="37" spans="1:6" x14ac:dyDescent="0.25">
      <c r="A37" s="2"/>
      <c r="B37" s="20" t="s">
        <v>62</v>
      </c>
      <c r="C37" s="33" t="s">
        <v>63</v>
      </c>
      <c r="D37" s="34" t="s">
        <v>10</v>
      </c>
      <c r="E37" s="21">
        <v>25549.360000000001</v>
      </c>
      <c r="F37" s="3"/>
    </row>
    <row r="38" spans="1:6" x14ac:dyDescent="0.25">
      <c r="A38" s="2"/>
      <c r="B38" s="20" t="s">
        <v>64</v>
      </c>
      <c r="C38" s="36" t="s">
        <v>65</v>
      </c>
      <c r="D38" s="34" t="s">
        <v>10</v>
      </c>
      <c r="E38" s="21">
        <v>610</v>
      </c>
      <c r="F38" s="3"/>
    </row>
    <row r="39" spans="1:6" x14ac:dyDescent="0.25">
      <c r="A39" s="2"/>
      <c r="B39" s="20" t="s">
        <v>66</v>
      </c>
      <c r="C39" s="36" t="s">
        <v>67</v>
      </c>
      <c r="D39" s="34" t="s">
        <v>10</v>
      </c>
      <c r="E39" s="21">
        <v>24939.360000000001</v>
      </c>
      <c r="F39" s="3"/>
    </row>
    <row r="40" spans="1:6" x14ac:dyDescent="0.25">
      <c r="A40" s="2"/>
      <c r="B40" s="20" t="s">
        <v>68</v>
      </c>
      <c r="C40" s="36" t="s">
        <v>69</v>
      </c>
      <c r="D40" s="34" t="s">
        <v>10</v>
      </c>
      <c r="E40" s="21">
        <v>11712.17</v>
      </c>
      <c r="F40" s="3"/>
    </row>
    <row r="41" spans="1:6" x14ac:dyDescent="0.25">
      <c r="A41" s="2"/>
      <c r="B41" s="20" t="s">
        <v>70</v>
      </c>
      <c r="C41" s="36" t="s">
        <v>71</v>
      </c>
      <c r="D41" s="34" t="s">
        <v>10</v>
      </c>
      <c r="E41" s="21">
        <v>8727.4</v>
      </c>
      <c r="F41" s="3"/>
    </row>
    <row r="42" spans="1:6" x14ac:dyDescent="0.25">
      <c r="A42" s="2"/>
      <c r="B42" s="20" t="s">
        <v>72</v>
      </c>
      <c r="C42" s="36" t="s">
        <v>73</v>
      </c>
      <c r="D42" s="34" t="s">
        <v>10</v>
      </c>
      <c r="E42" s="21">
        <v>9.8000000000000007</v>
      </c>
      <c r="F42" s="3"/>
    </row>
    <row r="43" spans="1:6" x14ac:dyDescent="0.25">
      <c r="A43" s="2"/>
      <c r="B43" s="20" t="s">
        <v>74</v>
      </c>
      <c r="C43" s="36" t="s">
        <v>75</v>
      </c>
      <c r="D43" s="34" t="s">
        <v>76</v>
      </c>
      <c r="E43" s="25">
        <v>74</v>
      </c>
      <c r="F43" s="3"/>
    </row>
    <row r="44" spans="1:6" x14ac:dyDescent="0.25">
      <c r="A44" s="2"/>
      <c r="B44" s="20" t="s">
        <v>77</v>
      </c>
      <c r="C44" s="36" t="s">
        <v>78</v>
      </c>
      <c r="D44" s="34" t="s">
        <v>10</v>
      </c>
      <c r="E44" s="21">
        <v>2984.77</v>
      </c>
      <c r="F44" s="3"/>
    </row>
    <row r="45" spans="1:6" x14ac:dyDescent="0.25">
      <c r="A45" s="2"/>
      <c r="B45" s="20" t="s">
        <v>79</v>
      </c>
      <c r="C45" s="33" t="s">
        <v>80</v>
      </c>
      <c r="D45" s="34" t="s">
        <v>10</v>
      </c>
      <c r="E45" s="21">
        <v>3143.83</v>
      </c>
      <c r="F45" s="3"/>
    </row>
    <row r="46" spans="1:6" x14ac:dyDescent="0.25">
      <c r="A46" s="2"/>
      <c r="B46" s="37"/>
      <c r="C46" s="38" t="s">
        <v>81</v>
      </c>
      <c r="D46" s="39"/>
      <c r="E46" s="40"/>
      <c r="F46" s="3"/>
    </row>
    <row r="47" spans="1:6" x14ac:dyDescent="0.25">
      <c r="A47" s="2"/>
      <c r="B47" s="20" t="s">
        <v>82</v>
      </c>
      <c r="C47" s="33" t="s">
        <v>83</v>
      </c>
      <c r="D47" s="34" t="s">
        <v>10</v>
      </c>
      <c r="E47" s="21">
        <v>0</v>
      </c>
      <c r="F47" s="3"/>
    </row>
    <row r="48" spans="1:6" x14ac:dyDescent="0.25">
      <c r="A48" s="2"/>
      <c r="B48" s="20" t="s">
        <v>84</v>
      </c>
      <c r="C48" s="33" t="s">
        <v>85</v>
      </c>
      <c r="D48" s="34" t="s">
        <v>10</v>
      </c>
      <c r="E48" s="21">
        <v>0</v>
      </c>
      <c r="F48" s="3"/>
    </row>
    <row r="49" spans="1:6" x14ac:dyDescent="0.25">
      <c r="A49" s="2"/>
      <c r="B49" s="20" t="s">
        <v>86</v>
      </c>
      <c r="C49" s="36" t="s">
        <v>87</v>
      </c>
      <c r="D49" s="34" t="s">
        <v>10</v>
      </c>
      <c r="E49" s="21">
        <v>0</v>
      </c>
      <c r="F49" s="3"/>
    </row>
    <row r="50" spans="1:6" x14ac:dyDescent="0.25">
      <c r="A50" s="2"/>
      <c r="B50" s="20" t="s">
        <v>88</v>
      </c>
      <c r="C50" s="36" t="s">
        <v>89</v>
      </c>
      <c r="D50" s="34" t="s">
        <v>90</v>
      </c>
      <c r="E50" s="23">
        <v>31749.9</v>
      </c>
      <c r="F50" s="3"/>
    </row>
    <row r="51" spans="1:6" x14ac:dyDescent="0.25">
      <c r="A51" s="2"/>
      <c r="B51" s="20" t="s">
        <v>91</v>
      </c>
      <c r="C51" s="33" t="s">
        <v>92</v>
      </c>
      <c r="D51" s="34" t="s">
        <v>90</v>
      </c>
      <c r="E51" s="23">
        <v>0</v>
      </c>
      <c r="F51" s="3"/>
    </row>
    <row r="52" spans="1:6" x14ac:dyDescent="0.25">
      <c r="A52" s="2"/>
      <c r="B52" s="20" t="s">
        <v>93</v>
      </c>
      <c r="C52" s="33" t="s">
        <v>94</v>
      </c>
      <c r="D52" s="34" t="s">
        <v>90</v>
      </c>
      <c r="E52" s="23">
        <v>31749.9</v>
      </c>
      <c r="F52" s="3"/>
    </row>
    <row r="53" spans="1:6" x14ac:dyDescent="0.25">
      <c r="A53" s="2"/>
      <c r="B53" s="20" t="s">
        <v>95</v>
      </c>
      <c r="C53" s="33" t="s">
        <v>96</v>
      </c>
      <c r="D53" s="34" t="s">
        <v>97</v>
      </c>
      <c r="E53" s="21">
        <v>340.48</v>
      </c>
      <c r="F53" s="3"/>
    </row>
    <row r="54" spans="1:6" x14ac:dyDescent="0.25">
      <c r="A54" s="2"/>
      <c r="B54" s="20" t="s">
        <v>98</v>
      </c>
      <c r="C54" s="33" t="s">
        <v>99</v>
      </c>
      <c r="D54" s="34" t="s">
        <v>97</v>
      </c>
      <c r="E54" s="21">
        <v>33.92</v>
      </c>
      <c r="F54" s="3"/>
    </row>
    <row r="55" spans="1:6" x14ac:dyDescent="0.25">
      <c r="A55" s="2"/>
      <c r="B55" s="20" t="s">
        <v>100</v>
      </c>
      <c r="C55" s="33" t="s">
        <v>101</v>
      </c>
      <c r="D55" s="34" t="s">
        <v>102</v>
      </c>
      <c r="E55" s="25">
        <v>11</v>
      </c>
      <c r="F55" s="3"/>
    </row>
    <row r="56" spans="1:6" x14ac:dyDescent="0.25">
      <c r="A56" s="2"/>
      <c r="B56" s="20" t="s">
        <v>103</v>
      </c>
      <c r="C56" s="33" t="s">
        <v>104</v>
      </c>
      <c r="D56" s="34" t="s">
        <v>102</v>
      </c>
      <c r="E56" s="25">
        <v>2</v>
      </c>
      <c r="F56" s="3"/>
    </row>
    <row r="57" spans="1:6" x14ac:dyDescent="0.25">
      <c r="A57" s="2"/>
      <c r="B57" s="20" t="s">
        <v>105</v>
      </c>
      <c r="C57" s="33" t="s">
        <v>106</v>
      </c>
      <c r="D57" s="34" t="s">
        <v>76</v>
      </c>
      <c r="E57" s="21">
        <v>191</v>
      </c>
      <c r="F57" s="3"/>
    </row>
    <row r="58" spans="1:6" ht="15.75" thickBot="1" x14ac:dyDescent="0.3">
      <c r="A58" s="2"/>
      <c r="B58" s="26" t="s">
        <v>107</v>
      </c>
      <c r="C58" s="41" t="s">
        <v>108</v>
      </c>
      <c r="D58" s="42" t="s">
        <v>7</v>
      </c>
      <c r="E58" s="43"/>
      <c r="F58" s="3"/>
    </row>
    <row r="59" spans="1:6" x14ac:dyDescent="0.25">
      <c r="A59" s="2"/>
      <c r="B59" s="27"/>
      <c r="C59" s="44"/>
      <c r="D59" s="28"/>
      <c r="E59" s="28"/>
      <c r="F59" s="3"/>
    </row>
    <row r="60" spans="1:6" x14ac:dyDescent="0.25">
      <c r="A60" s="2"/>
      <c r="B60" s="45" t="s">
        <v>109</v>
      </c>
      <c r="C60" s="29" t="s">
        <v>110</v>
      </c>
      <c r="D60" s="46"/>
      <c r="E60" s="46"/>
      <c r="F60" s="3"/>
    </row>
    <row r="61" spans="1:6" ht="15.75" thickBot="1" x14ac:dyDescent="0.3">
      <c r="A61" s="4"/>
      <c r="B61" s="5"/>
      <c r="C61" s="5"/>
      <c r="D61" s="5"/>
      <c r="E61" s="5"/>
      <c r="F61" s="6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</sheetData>
  <mergeCells count="3">
    <mergeCell ref="A2:C2"/>
    <mergeCell ref="A4:F4"/>
    <mergeCell ref="A5:F5"/>
  </mergeCells>
  <dataValidations count="6">
    <dataValidation type="decimal" allowBlank="1" showErrorMessage="1" errorTitle="Ошибка" error="Допускается ввод только действительных чисел!" sqref="E11 E13:E14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E50:E57 E15:E17 E19:E29">
      <formula1>0</formula1>
      <formula2>9.99999999999999E+23</formula2>
    </dataValidation>
    <dataValidation type="decimal" allowBlank="1" showInputMessage="1" showErrorMessage="1" error="Значение должно быть действительным числом" sqref="E30:E44 E47:E49">
      <formula1>-999999999</formula1>
      <formula2>999999999999</formula2>
    </dataValidation>
    <dataValidation type="decimal" allowBlank="1" showInputMessage="1" showErrorMessage="1" sqref="E18 E12">
      <formula1>-999999999</formula1>
      <formula2>999999999999</formula2>
    </dataValidation>
    <dataValidation type="textLength" operator="lessThanOrEqual" allowBlank="1" showInputMessage="1" showErrorMessage="1" errorTitle="Ошибка" error="Допускается ввод не более 900 символов!" sqref="E58">
      <formula1>900</formula1>
    </dataValidation>
    <dataValidation type="textLength" operator="lessThanOrEqual" allowBlank="1" showInputMessage="1" showErrorMessage="1" sqref="E59">
      <formula1>300</formula1>
    </dataValidation>
  </dataValidations>
  <hyperlinks>
    <hyperlink ref="C46" location="'ВО показатели'!A1" tooltip="Добавить запись" display="Добавить запись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2013-01-09T11:07:36Z</dcterms:modified>
</cp:coreProperties>
</file>